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<sst xmlns="http://schemas.openxmlformats.org/spreadsheetml/2006/main" count="44" uniqueCount="40">
  <si>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r>
      <t xml:space="preserve">22.2. Executarea bugetului de stat, în 2020
         </t>
    </r>
    <r>
      <rPr>
        <i/>
        <sz val="9"/>
        <rFont val="Arial"/>
        <family val="2"/>
      </rPr>
      <t xml:space="preserve"> Исполнение государственного бюджета в 2020 году
          Execution of state budget, in 2020</t>
    </r>
  </si>
  <si>
    <r>
      <t xml:space="preserve">Precizat  
</t>
    </r>
    <r>
      <rPr>
        <i/>
        <sz val="8"/>
        <rFont val="Arial"/>
        <family val="2"/>
      </rPr>
      <t xml:space="preserve">Предусмотрено 
Planned </t>
    </r>
  </si>
  <si>
    <r>
      <t xml:space="preserve">Executat 
</t>
    </r>
    <r>
      <rPr>
        <i/>
        <sz val="8"/>
        <rFont val="Arial"/>
        <family val="2"/>
      </rPr>
      <t xml:space="preserve">Исполнено 
Executed </t>
    </r>
  </si>
  <si>
    <r>
      <t>Executat în % faţă de precizat</t>
    </r>
    <r>
      <rPr>
        <strike/>
        <sz val="8"/>
        <color indexed="10"/>
        <rFont val="Arial"/>
        <family val="2"/>
      </rPr>
      <t xml:space="preserve">  
</t>
    </r>
    <r>
      <rPr>
        <i/>
        <sz val="8"/>
        <rFont val="Arial"/>
        <family val="2"/>
      </rPr>
      <t>Исполнено в % к предусмот-ренному</t>
    </r>
    <r>
      <rPr>
        <i/>
        <strike/>
        <sz val="8"/>
        <color indexed="10"/>
        <rFont val="Arial"/>
        <family val="2"/>
      </rPr>
      <t xml:space="preserve"> 
</t>
    </r>
    <r>
      <rPr>
        <i/>
        <sz val="8"/>
        <rFont val="Arial"/>
        <family val="2"/>
      </rPr>
      <t>Executed in % to planned</t>
    </r>
  </si>
  <si>
    <r>
      <t xml:space="preserve">mil. lei
</t>
    </r>
    <r>
      <rPr>
        <i/>
        <sz val="8"/>
        <rFont val="Arial"/>
        <family val="2"/>
      </rPr>
      <t>млн. лей
mio. lei</t>
    </r>
  </si>
  <si>
    <r>
      <t>struc-
tura, %
c</t>
    </r>
    <r>
      <rPr>
        <i/>
        <sz val="8"/>
        <rFont val="Arial"/>
        <family val="2"/>
      </rPr>
      <t>трук-
тура, %
struc-
ture, %</t>
    </r>
  </si>
  <si>
    <r>
      <t xml:space="preserve">Venituri </t>
    </r>
    <r>
      <rPr>
        <sz val="9"/>
        <rFont val="Arial"/>
        <family val="2"/>
      </rPr>
      <t>/</t>
    </r>
    <r>
      <rPr>
        <i/>
        <sz val="9"/>
        <rFont val="Arial"/>
        <family val="2"/>
      </rPr>
      <t xml:space="preserve"> Доходы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Revenues</t>
    </r>
  </si>
  <si>
    <r>
      <t xml:space="preserve">Impozite şi taxe / </t>
    </r>
    <r>
      <rPr>
        <i/>
        <sz val="8"/>
        <rFont val="Arial"/>
        <family val="2"/>
      </rPr>
      <t>Налоги и сборы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Fees and taxes</t>
    </r>
  </si>
  <si>
    <r>
      <t>impozite pe venit / подоходный налог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income tax </t>
    </r>
  </si>
  <si>
    <r>
      <t xml:space="preserve">impozite pe proprietate
</t>
    </r>
    <r>
      <rPr>
        <i/>
        <sz val="8"/>
        <rFont val="Arial"/>
        <family val="2"/>
      </rPr>
      <t>налоги на собственность
taxes on property</t>
    </r>
  </si>
  <si>
    <r>
      <t xml:space="preserve">impozite şi taxe pe mărfuri şi servicii
</t>
    </r>
    <r>
      <rPr>
        <i/>
        <sz val="8"/>
        <rFont val="Arial"/>
        <family val="2"/>
      </rPr>
      <t>налоги и сборы на товары и услуги
fees and taxes on goods and services</t>
    </r>
  </si>
  <si>
    <r>
      <t>din care: /</t>
    </r>
    <r>
      <rPr>
        <i/>
        <sz val="8"/>
        <rFont val="Arial"/>
        <family val="2"/>
      </rPr>
      <t xml:space="preserve"> из них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</t>
    </r>
    <r>
      <rPr>
        <sz val="8"/>
        <rFont val="Arial"/>
        <family val="2"/>
      </rPr>
      <t>:</t>
    </r>
  </si>
  <si>
    <r>
      <t xml:space="preserve">taxa pe valoarea adăugată
</t>
    </r>
    <r>
      <rPr>
        <i/>
        <sz val="8"/>
        <rFont val="Arial"/>
        <family val="2"/>
      </rPr>
      <t>налог на добавленную стоимость
value added tax</t>
    </r>
  </si>
  <si>
    <r>
      <t xml:space="preserve">accize / </t>
    </r>
    <r>
      <rPr>
        <i/>
        <sz val="8"/>
        <rFont val="Arial"/>
        <family val="2"/>
      </rPr>
      <t>акцизы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excises</t>
    </r>
  </si>
  <si>
    <r>
      <t xml:space="preserve">taxe pentru servicii specifice
</t>
    </r>
    <r>
      <rPr>
        <i/>
        <sz val="8"/>
        <rFont val="Arial"/>
        <family val="2"/>
      </rPr>
      <t>сборы за конкретные услуги
fees for specific services</t>
    </r>
  </si>
  <si>
    <r>
      <t xml:space="preserve">taxe şi plăţi pentru utilizarea mărfurilor şi pentru practicarea unor genuri de activitate
</t>
    </r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</si>
  <si>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    </t>
  </si>
  <si>
    <r>
      <t xml:space="preserve">alte taxe pentru mărfuri şi servicii
</t>
    </r>
    <r>
      <rPr>
        <i/>
        <sz val="8"/>
        <rFont val="Arial"/>
        <family val="2"/>
      </rPr>
      <t>прочие сборы на товары и услуги
other fees on goods and services</t>
    </r>
  </si>
  <si>
    <r>
      <t xml:space="preserve">taxa asupra comerţului exterior şi operaţiunilor externe
</t>
    </r>
    <r>
      <rPr>
        <i/>
        <sz val="8"/>
        <rFont val="Arial"/>
        <family val="2"/>
      </rPr>
      <t>пошлины на внешнюю торговлю и внешние операции
fees on external trade and external operations</t>
    </r>
  </si>
  <si>
    <r>
      <t xml:space="preserve">Granturi primite / </t>
    </r>
    <r>
      <rPr>
        <i/>
        <sz val="8"/>
        <rFont val="Arial"/>
        <family val="2"/>
      </rPr>
      <t>Полученные гранты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Grants received </t>
    </r>
  </si>
  <si>
    <r>
      <t xml:space="preserve">Alte venituri / </t>
    </r>
    <r>
      <rPr>
        <i/>
        <sz val="8"/>
        <rFont val="Arial"/>
        <family val="2"/>
      </rPr>
      <t>Прочие доходы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 incomes</t>
    </r>
  </si>
  <si>
    <r>
      <t xml:space="preserve">venituri din proprietate
</t>
    </r>
    <r>
      <rPr>
        <i/>
        <sz val="8"/>
        <rFont val="Arial"/>
        <family val="2"/>
      </rPr>
      <t>доходы от собственности
property income</t>
    </r>
  </si>
  <si>
    <r>
      <t xml:space="preserve">venituri din vânzarea mărfurilor şi serviciilor
</t>
    </r>
    <r>
      <rPr>
        <i/>
        <sz val="8"/>
        <rFont val="Arial"/>
        <family val="2"/>
      </rPr>
      <t>доходы от продажи товаров и услуг
income from the sale of goods and services</t>
    </r>
  </si>
  <si>
    <r>
      <t xml:space="preserve">amenzi şi sancţiuni / </t>
    </r>
    <r>
      <rPr>
        <i/>
        <sz val="8"/>
        <rFont val="Arial"/>
        <family val="2"/>
      </rPr>
      <t>штрафы и пени / fines and penalities</t>
    </r>
  </si>
  <si>
    <r>
      <t xml:space="preserve">donaţii voluntare
</t>
    </r>
    <r>
      <rPr>
        <i/>
        <sz val="8"/>
        <rFont val="Arial"/>
        <family val="2"/>
      </rPr>
      <t>добровольные пожертвования
voluntary donations</t>
    </r>
  </si>
  <si>
    <r>
      <t xml:space="preserve">alte venituri / </t>
    </r>
    <r>
      <rPr>
        <i/>
        <sz val="8"/>
        <rFont val="Arial"/>
        <family val="2"/>
      </rPr>
      <t>прочие доходы / other incomes</t>
    </r>
  </si>
  <si>
    <r>
      <t xml:space="preserve">Transferuri primite în cadrul bugetului public național
</t>
    </r>
    <r>
      <rPr>
        <i/>
        <sz val="8"/>
        <rFont val="Arial"/>
        <family val="2"/>
      </rPr>
      <t>Трансферты, полученные  в рамках национального публичного бюджета
Transfers received within the national public budget</t>
    </r>
  </si>
  <si>
    <r>
      <t xml:space="preserve">Cheltuieli şi active nefinanciare
</t>
    </r>
    <r>
      <rPr>
        <i/>
        <sz val="9"/>
        <rFont val="Arial"/>
        <family val="2"/>
      </rPr>
      <t>Расходы и нефинансовые активы
Expenditures and non-financial assets</t>
    </r>
  </si>
  <si>
    <r>
      <t xml:space="preserve">Servicii de stat cu destinaţie generală
</t>
    </r>
    <r>
      <rPr>
        <i/>
        <sz val="8"/>
        <rFont val="Arial"/>
        <family val="2"/>
      </rPr>
      <t>Государственные услуги общего назначения
State services with general destination</t>
    </r>
  </si>
  <si>
    <r>
      <t xml:space="preserve">Apărare naţională
</t>
    </r>
    <r>
      <rPr>
        <i/>
        <sz val="8"/>
        <rFont val="Arial"/>
        <family val="2"/>
      </rPr>
      <t>Национальная оборона
National defense</t>
    </r>
  </si>
  <si>
    <r>
      <t xml:space="preserve">Ordine publică şi securitate naţională
</t>
    </r>
    <r>
      <rPr>
        <i/>
        <sz val="8"/>
        <rFont val="Arial"/>
        <family val="2"/>
      </rPr>
      <t>Общественный порядок и национальная безопасность
Public order and national security</t>
    </r>
  </si>
  <si>
    <r>
      <t xml:space="preserve">Servicii în domeniul economiei 
</t>
    </r>
    <r>
      <rPr>
        <i/>
        <sz val="8"/>
        <rFont val="Arial"/>
        <family val="2"/>
      </rPr>
      <t>Услуги в области экономики
Services in the field of economy</t>
    </r>
  </si>
  <si>
    <r>
      <t xml:space="preserve">Protecţia mediului
</t>
    </r>
    <r>
      <rPr>
        <i/>
        <sz val="8"/>
        <rFont val="Arial"/>
        <family val="2"/>
      </rPr>
      <t>Охрана окружающей среды
Environment protection</t>
    </r>
  </si>
  <si>
    <r>
      <t xml:space="preserve">Gospodăria de locuinţe şi gospodăria serviciilor comunale 
</t>
    </r>
    <r>
      <rPr>
        <i/>
        <sz val="8"/>
        <rFont val="Arial"/>
        <family val="2"/>
      </rPr>
      <t>Жилищно-коммунальное хозяйство
Household dwelling and Hosehold communal services</t>
    </r>
  </si>
  <si>
    <r>
      <t xml:space="preserve">Ocrotirea sănătăţii / </t>
    </r>
    <r>
      <rPr>
        <i/>
        <sz val="8"/>
        <rFont val="Arial"/>
        <family val="2"/>
      </rPr>
      <t>Здравоохранение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Health protection</t>
    </r>
  </si>
  <si>
    <r>
      <t xml:space="preserve">Cultură, sport, tineret, culte şi odihnă
</t>
    </r>
    <r>
      <rPr>
        <i/>
        <sz val="8"/>
        <rFont val="Arial"/>
        <family val="2"/>
      </rPr>
      <t>Культура, спорт, молодежь, культы и отдых
Culture, sports, youth, cults and rest</t>
    </r>
  </si>
  <si>
    <r>
      <t xml:space="preserve">Învăţământ / </t>
    </r>
    <r>
      <rPr>
        <i/>
        <sz val="8"/>
        <rFont val="Arial"/>
        <family val="2"/>
      </rPr>
      <t>Образование / Education</t>
    </r>
  </si>
  <si>
    <r>
      <t xml:space="preserve">Protecţie socială / </t>
    </r>
    <r>
      <rPr>
        <i/>
        <sz val="8"/>
        <rFont val="Arial"/>
        <family val="2"/>
      </rPr>
      <t>Социальная защитa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Social protection</t>
    </r>
  </si>
  <si>
    <r>
      <t xml:space="preserve">Excedent (+), deficit (-)
</t>
    </r>
    <r>
      <rPr>
        <i/>
        <sz val="9"/>
        <rFont val="Arial"/>
        <family val="2"/>
      </rPr>
      <t>Профицит (+), дефицит (-)
Surplus (+), deficit (-)</t>
    </r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</si>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</sst>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trike/>
      <sz val="8"/>
      <color indexed="10"/>
      <name val="Arial"/>
      <family val="2"/>
    </font>
    <font>
      <i/>
      <strike/>
      <sz val="8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wrapText="1"/>
    </xf>
    <xf numFmtId="164" fontId="18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wrapText="1" indent="1"/>
    </xf>
    <xf numFmtId="0" fontId="25" fillId="0" borderId="14" xfId="0" applyFont="1" applyFill="1" applyBorder="1" applyAlignment="1">
      <alignment horizontal="left" wrapText="1" indent="1"/>
    </xf>
    <xf numFmtId="164" fontId="25" fillId="0" borderId="0" xfId="0" applyNumberFormat="1" applyFont="1" applyFill="1" applyBorder="1" applyAlignment="1">
      <alignment horizontal="right" wrapText="1"/>
    </xf>
    <xf numFmtId="164" fontId="25" fillId="0" borderId="0" xfId="0" applyNumberFormat="1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left" wrapText="1" indent="1"/>
    </xf>
    <xf numFmtId="164" fontId="20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right" vertical="top" indent="1"/>
    </xf>
    <xf numFmtId="0" fontId="20" fillId="0" borderId="14" xfId="0" applyFont="1" applyFill="1" applyBorder="1" applyAlignment="1">
      <alignment horizontal="left" wrapText="1" indent="1"/>
    </xf>
    <xf numFmtId="0" fontId="20" fillId="0" borderId="14" xfId="0" applyFont="1" applyFill="1" applyBorder="1" applyAlignment="1">
      <alignment horizontal="left" vertical="top" wrapText="1" indent="1"/>
    </xf>
    <xf numFmtId="0" fontId="20" fillId="0" borderId="14" xfId="0" applyFont="1" applyFill="1" applyBorder="1" applyAlignment="1">
      <alignment horizontal="left" vertical="center" wrapText="1" indent="4"/>
    </xf>
    <xf numFmtId="164" fontId="20" fillId="0" borderId="0" xfId="0" applyNumberFormat="1" applyFont="1" applyFill="1" applyBorder="1" applyAlignment="1">
      <alignment horizontal="right" vertical="top" wrapText="1" indent="1"/>
    </xf>
    <xf numFmtId="0" fontId="20" fillId="0" borderId="14" xfId="0" applyFont="1" applyFill="1" applyBorder="1" applyAlignment="1">
      <alignment horizontal="left" vertical="center" wrapText="1" indent="3"/>
    </xf>
    <xf numFmtId="0" fontId="20" fillId="0" borderId="14" xfId="0" applyFont="1" applyFill="1" applyBorder="1" applyAlignment="1">
      <alignment horizontal="left" vertical="top" wrapText="1" indent="3"/>
    </xf>
    <xf numFmtId="0" fontId="21" fillId="0" borderId="14" xfId="0" applyFont="1" applyFill="1" applyBorder="1" applyAlignment="1">
      <alignment horizontal="left" vertical="top" wrapText="1" indent="3"/>
    </xf>
    <xf numFmtId="0" fontId="20" fillId="0" borderId="14" xfId="0" applyFont="1" applyFill="1" applyBorder="1" applyAlignment="1">
      <alignment horizontal="left" vertical="top" wrapText="1" indent="2"/>
    </xf>
    <xf numFmtId="164" fontId="25" fillId="0" borderId="0" xfId="0" applyNumberFormat="1" applyFont="1" applyFill="1" applyBorder="1" applyAlignment="1">
      <alignment horizontal="right" vertical="top"/>
    </xf>
    <xf numFmtId="164" fontId="25" fillId="0" borderId="0" xfId="0" applyNumberFormat="1" applyFont="1" applyFill="1" applyBorder="1" applyAlignment="1">
      <alignment horizontal="right" vertical="top" indent="1"/>
    </xf>
    <xf numFmtId="0" fontId="25" fillId="0" borderId="14" xfId="0" applyFont="1" applyFill="1" applyBorder="1" applyAlignment="1">
      <alignment horizontal="left" vertical="top" wrapText="1"/>
    </xf>
    <xf numFmtId="164" fontId="25" fillId="0" borderId="0" xfId="0" applyNumberFormat="1" applyFont="1" applyFill="1" applyBorder="1" applyAlignment="1">
      <alignment horizontal="right" vertical="top" wrapText="1"/>
    </xf>
    <xf numFmtId="164" fontId="25" fillId="0" borderId="0" xfId="0" applyNumberFormat="1" applyFont="1" applyFill="1" applyBorder="1" applyAlignment="1">
      <alignment horizontal="right" vertical="top" wrapText="1" indent="1"/>
    </xf>
    <xf numFmtId="0" fontId="0" fillId="0" borderId="0" xfId="0" applyFont="1" applyFill="1" applyBorder="1" applyAlignment="1">
      <alignment vertical="top"/>
    </xf>
    <xf numFmtId="0" fontId="20" fillId="0" borderId="14" xfId="0" applyFont="1" applyFill="1" applyBorder="1" applyAlignment="1">
      <alignment horizontal="left" vertical="center" wrapText="1" indent="2"/>
    </xf>
    <xf numFmtId="165" fontId="25" fillId="0" borderId="0" xfId="0" applyNumberFormat="1" applyFont="1" applyFill="1" applyBorder="1" applyAlignment="1">
      <alignment vertical="top"/>
    </xf>
    <xf numFmtId="0" fontId="18" fillId="0" borderId="14" xfId="0" applyFont="1" applyFill="1" applyBorder="1" applyAlignment="1">
      <alignment wrapText="1"/>
    </xf>
    <xf numFmtId="164" fontId="18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Border="1" applyAlignment="1">
      <alignment horizontal="right" vertical="top" wrapText="1" indent="1"/>
    </xf>
    <xf numFmtId="0" fontId="18" fillId="0" borderId="15" xfId="0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right" wrapText="1"/>
    </xf>
    <xf numFmtId="164" fontId="18" fillId="0" borderId="12" xfId="0" applyNumberFormat="1" applyFont="1" applyFill="1" applyBorder="1" applyAlignment="1">
      <alignment horizontal="right" wrapText="1" indent="1"/>
    </xf>
    <xf numFmtId="0" fontId="21" fillId="0" borderId="0" xfId="0" applyFont="1" applyFill="1" applyBorder="1" applyAlignment="1">
      <alignment vertical="top" wrapText="1"/>
    </xf>
    <xf numFmtId="165" fontId="25" fillId="0" borderId="0" xfId="0" applyNumberFormat="1" applyFont="1" applyFill="1" applyBorder="1" applyAlignment="1">
      <alignment horizontal="right" vertical="top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6.00390625" style="3" customWidth="1"/>
    <col min="2" max="5" width="8.28125" style="3" customWidth="1"/>
    <col min="6" max="6" width="12.140625" style="3" customWidth="1"/>
    <col min="7" max="7" width="5.28125" style="3" customWidth="1"/>
    <col min="8" max="16384" width="9.140625" style="3" customWidth="1"/>
  </cols>
  <sheetData>
    <row r="1" spans="1:6" ht="37.5" customHeight="1">
      <c r="A1" s="1" t="s">
        <v>0</v>
      </c>
      <c r="B1" s="2"/>
      <c r="C1" s="2"/>
      <c r="D1" s="2"/>
      <c r="E1" s="2"/>
      <c r="F1" s="2"/>
    </row>
    <row r="2" spans="1:6" ht="35.25" customHeight="1">
      <c r="A2" s="4"/>
      <c r="B2" s="5" t="s">
        <v>1</v>
      </c>
      <c r="C2" s="5"/>
      <c r="D2" s="5" t="s">
        <v>2</v>
      </c>
      <c r="E2" s="5"/>
      <c r="F2" s="4" t="s">
        <v>3</v>
      </c>
    </row>
    <row r="3" spans="1:9" ht="70.5" customHeight="1">
      <c r="A3" s="6"/>
      <c r="B3" s="7" t="s">
        <v>4</v>
      </c>
      <c r="C3" s="7" t="s">
        <v>5</v>
      </c>
      <c r="D3" s="7" t="s">
        <v>4</v>
      </c>
      <c r="E3" s="7" t="s">
        <v>5</v>
      </c>
      <c r="F3" s="6"/>
      <c r="H3" s="8"/>
      <c r="I3" s="8"/>
    </row>
    <row r="4" spans="1:9" ht="15">
      <c r="A4" s="9" t="s">
        <v>6</v>
      </c>
      <c r="B4" s="10">
        <f>+B5+B17+B18+B24</f>
        <v>37281.200000000004</v>
      </c>
      <c r="C4" s="10">
        <f>+C5+C17+C18+C24</f>
        <v>100</v>
      </c>
      <c r="D4" s="10">
        <f>+D5+D17+D18+D24</f>
        <v>38500.49999999999</v>
      </c>
      <c r="E4" s="10">
        <f>+E5+E17+E18+E24</f>
        <v>100.00000000000003</v>
      </c>
      <c r="F4" s="11">
        <f>+D4/B4*100</f>
        <v>103.2705492312479</v>
      </c>
      <c r="H4" s="8"/>
      <c r="I4" s="8"/>
    </row>
    <row r="5" spans="1:9" s="15" customFormat="1" ht="15">
      <c r="A5" s="12" t="s">
        <v>7</v>
      </c>
      <c r="B5" s="13">
        <f>+B6+B7+B8+B16</f>
        <v>34226.700000000004</v>
      </c>
      <c r="C5" s="13">
        <f>+C6+C7+C8+C16</f>
        <v>91.80686244005021</v>
      </c>
      <c r="D5" s="13">
        <f>+D6+D7+D8+D16</f>
        <v>35772.1</v>
      </c>
      <c r="E5" s="13">
        <f>+E6+E7+E8+E16</f>
        <v>92.91333878780797</v>
      </c>
      <c r="F5" s="14">
        <f>+D5/B5*100</f>
        <v>104.51518843475998</v>
      </c>
      <c r="H5" s="8"/>
      <c r="I5" s="8"/>
    </row>
    <row r="6" spans="1:9" s="15" customFormat="1" ht="15">
      <c r="A6" s="16" t="s">
        <v>8</v>
      </c>
      <c r="B6" s="17">
        <v>6013.2</v>
      </c>
      <c r="C6" s="17">
        <f>+B6/$B$4*100</f>
        <v>16.129309142409575</v>
      </c>
      <c r="D6" s="17">
        <v>6469.1</v>
      </c>
      <c r="E6" s="17">
        <f>+D6/$D$4*100</f>
        <v>16.802638926767187</v>
      </c>
      <c r="F6" s="18">
        <f>+D6/B6*100</f>
        <v>107.5816536952039</v>
      </c>
      <c r="H6" s="8"/>
      <c r="I6" s="8"/>
    </row>
    <row r="7" spans="1:9" s="15" customFormat="1" ht="34.5">
      <c r="A7" s="19" t="s">
        <v>9</v>
      </c>
      <c r="B7" s="17">
        <v>44</v>
      </c>
      <c r="C7" s="17">
        <f aca="true" t="shared" si="0" ref="C7:C24">+B7/$B$4*100</f>
        <v>0.11802195208308744</v>
      </c>
      <c r="D7" s="17">
        <v>45.6</v>
      </c>
      <c r="E7" s="17">
        <f aca="true" t="shared" si="1" ref="E7:E24">+D7/$D$4*100</f>
        <v>0.11844002025947718</v>
      </c>
      <c r="F7" s="18">
        <f aca="true" t="shared" si="2" ref="F7:F35">+D7/B7*100</f>
        <v>103.63636363636364</v>
      </c>
      <c r="H7" s="8"/>
      <c r="I7" s="8"/>
    </row>
    <row r="8" spans="1:9" s="15" customFormat="1" ht="33.75" customHeight="1">
      <c r="A8" s="20" t="s">
        <v>10</v>
      </c>
      <c r="B8" s="8">
        <v>26493.500000000004</v>
      </c>
      <c r="C8" s="17">
        <f t="shared" si="0"/>
        <v>71.06396789802903</v>
      </c>
      <c r="D8" s="8">
        <v>27518.5</v>
      </c>
      <c r="E8" s="17">
        <f t="shared" si="1"/>
        <v>71.4756951208426</v>
      </c>
      <c r="F8" s="18">
        <f t="shared" si="2"/>
        <v>103.8688734972729</v>
      </c>
      <c r="H8" s="8"/>
      <c r="I8" s="8"/>
    </row>
    <row r="9" spans="1:9" s="15" customFormat="1" ht="13.5" customHeight="1">
      <c r="A9" s="21" t="s">
        <v>11</v>
      </c>
      <c r="B9" s="8"/>
      <c r="C9" s="8"/>
      <c r="D9" s="8"/>
      <c r="E9" s="8"/>
      <c r="F9" s="22"/>
      <c r="H9" s="8"/>
      <c r="I9" s="8"/>
    </row>
    <row r="10" spans="1:9" s="15" customFormat="1" ht="33.75">
      <c r="A10" s="23" t="s">
        <v>12</v>
      </c>
      <c r="B10" s="17">
        <v>18847</v>
      </c>
      <c r="C10" s="17">
        <f t="shared" si="0"/>
        <v>50.553630247953386</v>
      </c>
      <c r="D10" s="17">
        <v>19686.3</v>
      </c>
      <c r="E10" s="17">
        <f t="shared" si="1"/>
        <v>51.13258269373125</v>
      </c>
      <c r="F10" s="18">
        <f t="shared" si="2"/>
        <v>104.45322863055128</v>
      </c>
      <c r="H10" s="8"/>
      <c r="I10" s="8"/>
    </row>
    <row r="11" spans="1:9" s="15" customFormat="1" ht="15">
      <c r="A11" s="24" t="s">
        <v>13</v>
      </c>
      <c r="B11" s="17">
        <v>6297.7</v>
      </c>
      <c r="C11" s="17">
        <f t="shared" si="0"/>
        <v>16.89242835531045</v>
      </c>
      <c r="D11" s="17">
        <v>6465.700000000001</v>
      </c>
      <c r="E11" s="17">
        <f t="shared" si="1"/>
        <v>16.793807872625035</v>
      </c>
      <c r="F11" s="18">
        <f t="shared" si="2"/>
        <v>102.66764056719123</v>
      </c>
      <c r="H11" s="8"/>
      <c r="I11" s="8"/>
    </row>
    <row r="12" spans="1:9" s="15" customFormat="1" ht="33.75">
      <c r="A12" s="23" t="s">
        <v>14</v>
      </c>
      <c r="B12" s="17">
        <v>7.7</v>
      </c>
      <c r="C12" s="17">
        <f t="shared" si="0"/>
        <v>0.020653841614540303</v>
      </c>
      <c r="D12" s="17">
        <v>6</v>
      </c>
      <c r="E12" s="17">
        <f t="shared" si="1"/>
        <v>0.01558421319203647</v>
      </c>
      <c r="F12" s="18">
        <f t="shared" si="2"/>
        <v>77.92207792207793</v>
      </c>
      <c r="H12" s="8"/>
      <c r="I12" s="8"/>
    </row>
    <row r="13" spans="1:9" s="15" customFormat="1" ht="22.5" customHeight="1">
      <c r="A13" s="24" t="s">
        <v>15</v>
      </c>
      <c r="B13" s="17">
        <v>412.9</v>
      </c>
      <c r="C13" s="17">
        <f t="shared" si="0"/>
        <v>1.1075287276160637</v>
      </c>
      <c r="D13" s="17">
        <v>426.7</v>
      </c>
      <c r="E13" s="17">
        <f t="shared" si="1"/>
        <v>1.108297294840327</v>
      </c>
      <c r="F13" s="18">
        <f t="shared" si="2"/>
        <v>103.34221361104383</v>
      </c>
      <c r="H13" s="8"/>
      <c r="I13" s="8"/>
    </row>
    <row r="14" spans="1:9" s="15" customFormat="1" ht="40.5" customHeight="1">
      <c r="A14" s="25" t="s">
        <v>16</v>
      </c>
      <c r="B14" s="17"/>
      <c r="C14" s="17"/>
      <c r="D14" s="17"/>
      <c r="E14" s="17"/>
      <c r="F14" s="18"/>
      <c r="H14" s="8"/>
      <c r="I14" s="8"/>
    </row>
    <row r="15" spans="1:9" s="15" customFormat="1" ht="33.75">
      <c r="A15" s="23" t="s">
        <v>17</v>
      </c>
      <c r="B15" s="17">
        <v>928.2</v>
      </c>
      <c r="C15" s="17">
        <f t="shared" si="0"/>
        <v>2.4897267255345854</v>
      </c>
      <c r="D15" s="17">
        <v>933.8</v>
      </c>
      <c r="E15" s="17">
        <f t="shared" si="1"/>
        <v>2.425423046453943</v>
      </c>
      <c r="F15" s="18">
        <f t="shared" si="2"/>
        <v>100.60331825037707</v>
      </c>
      <c r="H15" s="8"/>
      <c r="I15" s="8"/>
    </row>
    <row r="16" spans="1:9" s="15" customFormat="1" ht="32.25" customHeight="1">
      <c r="A16" s="26" t="s">
        <v>18</v>
      </c>
      <c r="B16" s="17">
        <v>1676</v>
      </c>
      <c r="C16" s="17">
        <f t="shared" si="0"/>
        <v>4.495563447528513</v>
      </c>
      <c r="D16" s="17">
        <v>1738.9</v>
      </c>
      <c r="E16" s="17">
        <f t="shared" si="1"/>
        <v>4.516564719938703</v>
      </c>
      <c r="F16" s="18">
        <f t="shared" si="2"/>
        <v>103.75298329355608</v>
      </c>
      <c r="H16" s="8"/>
      <c r="I16" s="8"/>
    </row>
    <row r="17" spans="1:9" s="15" customFormat="1" ht="15">
      <c r="A17" s="12" t="s">
        <v>19</v>
      </c>
      <c r="B17" s="27">
        <v>952.1</v>
      </c>
      <c r="C17" s="27">
        <f t="shared" si="0"/>
        <v>2.5538341040524446</v>
      </c>
      <c r="D17" s="27">
        <v>624.1999999999999</v>
      </c>
      <c r="E17" s="27">
        <f t="shared" si="1"/>
        <v>1.6212776457448606</v>
      </c>
      <c r="F17" s="28">
        <f t="shared" si="2"/>
        <v>65.5603403003886</v>
      </c>
      <c r="H17" s="8"/>
      <c r="I17" s="8"/>
    </row>
    <row r="18" spans="1:9" s="32" customFormat="1" ht="13.5" customHeight="1">
      <c r="A18" s="29" t="s">
        <v>20</v>
      </c>
      <c r="B18" s="30">
        <f>+B19+B20+B21+B22+B23</f>
        <v>2084.6</v>
      </c>
      <c r="C18" s="30">
        <f>+C19+C20+C21+C22+C23</f>
        <v>5.591558211645547</v>
      </c>
      <c r="D18" s="30">
        <f>+D19+D20+D21+D22+D23</f>
        <v>2087.6</v>
      </c>
      <c r="E18" s="30">
        <f>+E19+E20+E21+E22+E23</f>
        <v>5.4222672432825565</v>
      </c>
      <c r="F18" s="31">
        <f t="shared" si="2"/>
        <v>100.14391250119927</v>
      </c>
      <c r="H18" s="8"/>
      <c r="I18" s="8"/>
    </row>
    <row r="19" spans="1:9" s="15" customFormat="1" ht="33.75">
      <c r="A19" s="33" t="s">
        <v>21</v>
      </c>
      <c r="B19" s="17">
        <v>553.5</v>
      </c>
      <c r="C19" s="17">
        <f t="shared" si="0"/>
        <v>1.484662510863384</v>
      </c>
      <c r="D19" s="17">
        <v>563.1999999999999</v>
      </c>
      <c r="E19" s="17">
        <f t="shared" si="1"/>
        <v>1.4628381449591565</v>
      </c>
      <c r="F19" s="18">
        <f t="shared" si="2"/>
        <v>101.75248419150857</v>
      </c>
      <c r="H19" s="8"/>
      <c r="I19" s="8"/>
    </row>
    <row r="20" spans="1:9" s="15" customFormat="1" ht="33.75">
      <c r="A20" s="33" t="s">
        <v>22</v>
      </c>
      <c r="B20" s="17">
        <v>1028</v>
      </c>
      <c r="C20" s="17">
        <f t="shared" si="0"/>
        <v>2.7574219713957704</v>
      </c>
      <c r="D20" s="17">
        <v>969.2</v>
      </c>
      <c r="E20" s="17">
        <f t="shared" si="1"/>
        <v>2.517369904286958</v>
      </c>
      <c r="F20" s="18">
        <f t="shared" si="2"/>
        <v>94.28015564202336</v>
      </c>
      <c r="H20" s="8"/>
      <c r="I20" s="8"/>
    </row>
    <row r="21" spans="1:9" s="15" customFormat="1" ht="12" customHeight="1">
      <c r="A21" s="26" t="s">
        <v>23</v>
      </c>
      <c r="B21" s="17">
        <v>262.1</v>
      </c>
      <c r="C21" s="17">
        <f t="shared" si="0"/>
        <v>0.7030353100222095</v>
      </c>
      <c r="D21" s="17">
        <v>276.7</v>
      </c>
      <c r="E21" s="17">
        <f t="shared" si="1"/>
        <v>0.7186919650394151</v>
      </c>
      <c r="F21" s="18">
        <f t="shared" si="2"/>
        <v>105.5703929797787</v>
      </c>
      <c r="H21" s="8"/>
      <c r="I21" s="8"/>
    </row>
    <row r="22" spans="1:9" s="15" customFormat="1" ht="33.75">
      <c r="A22" s="33" t="s">
        <v>24</v>
      </c>
      <c r="B22" s="17">
        <v>105.1</v>
      </c>
      <c r="C22" s="17">
        <f t="shared" si="0"/>
        <v>0.2819115264530111</v>
      </c>
      <c r="D22" s="17">
        <v>104.6</v>
      </c>
      <c r="E22" s="17">
        <f t="shared" si="1"/>
        <v>0.27168478331450246</v>
      </c>
      <c r="F22" s="18">
        <f t="shared" si="2"/>
        <v>99.52426260704091</v>
      </c>
      <c r="H22" s="8"/>
      <c r="I22" s="8"/>
    </row>
    <row r="23" spans="1:9" s="15" customFormat="1" ht="15">
      <c r="A23" s="33" t="s">
        <v>25</v>
      </c>
      <c r="B23" s="17">
        <v>135.9</v>
      </c>
      <c r="C23" s="17">
        <f t="shared" si="0"/>
        <v>0.36452689291117235</v>
      </c>
      <c r="D23" s="17">
        <v>173.9</v>
      </c>
      <c r="E23" s="17">
        <f t="shared" si="1"/>
        <v>0.45168244568252375</v>
      </c>
      <c r="F23" s="18">
        <f t="shared" si="2"/>
        <v>127.96173657100809</v>
      </c>
      <c r="H23" s="8"/>
      <c r="I23" s="8"/>
    </row>
    <row r="24" spans="1:9" s="15" customFormat="1" ht="45.75" customHeight="1">
      <c r="A24" s="12" t="s">
        <v>26</v>
      </c>
      <c r="B24" s="34">
        <v>17.8</v>
      </c>
      <c r="C24" s="27">
        <f t="shared" si="0"/>
        <v>0.047745244251794466</v>
      </c>
      <c r="D24" s="34">
        <v>16.6</v>
      </c>
      <c r="E24" s="27">
        <f t="shared" si="1"/>
        <v>0.04311632316463424</v>
      </c>
      <c r="F24" s="28">
        <f t="shared" si="2"/>
        <v>93.25842696629213</v>
      </c>
      <c r="H24" s="8"/>
      <c r="I24" s="8"/>
    </row>
    <row r="25" spans="1:9" s="15" customFormat="1" ht="36" customHeight="1">
      <c r="A25" s="35" t="s">
        <v>27</v>
      </c>
      <c r="B25" s="36">
        <f>+B26+B27+B28+B29+B30+B31+B32+B33+B34+B35</f>
        <v>53280.6</v>
      </c>
      <c r="C25" s="36">
        <f>+C26+C27+C28+C29+C30+C31+C32+C33+C34+C35</f>
        <v>100</v>
      </c>
      <c r="D25" s="36">
        <f>+D26+D27+D28+D29+D30+D31+D32+D33+D34+D35</f>
        <v>49635.4</v>
      </c>
      <c r="E25" s="36">
        <f>+E26+E27+E28+E29+E30+E31+E32+E33+E34+E35</f>
        <v>100</v>
      </c>
      <c r="F25" s="37">
        <f t="shared" si="2"/>
        <v>93.15848545249116</v>
      </c>
      <c r="H25" s="8"/>
      <c r="I25" s="8"/>
    </row>
    <row r="26" spans="1:9" s="15" customFormat="1" ht="33.75">
      <c r="A26" s="33" t="s">
        <v>28</v>
      </c>
      <c r="B26" s="8">
        <v>8290.8</v>
      </c>
      <c r="C26" s="8">
        <f>+B26/$B$25*100</f>
        <v>15.560635578428169</v>
      </c>
      <c r="D26" s="8">
        <v>7622.5</v>
      </c>
      <c r="E26" s="8">
        <f>+D26/$D$25*100</f>
        <v>15.35698312091773</v>
      </c>
      <c r="F26" s="22">
        <f t="shared" si="2"/>
        <v>91.93925797269263</v>
      </c>
      <c r="H26" s="8"/>
      <c r="I26" s="8"/>
    </row>
    <row r="27" spans="1:9" s="15" customFormat="1" ht="33.75">
      <c r="A27" s="33" t="s">
        <v>29</v>
      </c>
      <c r="B27" s="8">
        <v>641.9</v>
      </c>
      <c r="C27" s="8">
        <f aca="true" t="shared" si="3" ref="C27:C35">+B27/$B$25*100</f>
        <v>1.2047537002210937</v>
      </c>
      <c r="D27" s="8">
        <v>637.4</v>
      </c>
      <c r="E27" s="8">
        <f aca="true" t="shared" si="4" ref="E27:E35">+D27/$D$25*100</f>
        <v>1.284164124798027</v>
      </c>
      <c r="F27" s="22">
        <f t="shared" si="2"/>
        <v>99.29895622371086</v>
      </c>
      <c r="H27" s="8"/>
      <c r="I27" s="8"/>
    </row>
    <row r="28" spans="1:9" s="15" customFormat="1" ht="32.25" customHeight="1">
      <c r="A28" s="33" t="s">
        <v>30</v>
      </c>
      <c r="B28" s="8">
        <v>4906.7</v>
      </c>
      <c r="C28" s="8">
        <f t="shared" si="3"/>
        <v>9.209168064924194</v>
      </c>
      <c r="D28" s="8">
        <v>4750.4</v>
      </c>
      <c r="E28" s="8">
        <f t="shared" si="4"/>
        <v>9.570588733041337</v>
      </c>
      <c r="F28" s="22">
        <f t="shared" si="2"/>
        <v>96.8145596836978</v>
      </c>
      <c r="H28" s="8"/>
      <c r="I28" s="8"/>
    </row>
    <row r="29" spans="1:9" s="15" customFormat="1" ht="33.75">
      <c r="A29" s="33" t="s">
        <v>31</v>
      </c>
      <c r="B29" s="8">
        <v>8467.7</v>
      </c>
      <c r="C29" s="8">
        <f t="shared" si="3"/>
        <v>15.892651359031243</v>
      </c>
      <c r="D29" s="8">
        <v>7831.7</v>
      </c>
      <c r="E29" s="8">
        <f t="shared" si="4"/>
        <v>15.778456504833244</v>
      </c>
      <c r="F29" s="22">
        <f t="shared" si="2"/>
        <v>92.48910566033278</v>
      </c>
      <c r="H29" s="8"/>
      <c r="I29" s="8"/>
    </row>
    <row r="30" spans="1:9" s="15" customFormat="1" ht="33.75">
      <c r="A30" s="33" t="s">
        <v>32</v>
      </c>
      <c r="B30" s="8">
        <v>285.9</v>
      </c>
      <c r="C30" s="8">
        <f t="shared" si="3"/>
        <v>0.5365930563845002</v>
      </c>
      <c r="D30" s="8">
        <v>232.3</v>
      </c>
      <c r="E30" s="8">
        <f t="shared" si="4"/>
        <v>0.4680127489654561</v>
      </c>
      <c r="F30" s="22">
        <f t="shared" si="2"/>
        <v>81.25218607904863</v>
      </c>
      <c r="H30" s="8"/>
      <c r="I30" s="8"/>
    </row>
    <row r="31" spans="1:9" s="15" customFormat="1" ht="30" customHeight="1">
      <c r="A31" s="33" t="s">
        <v>33</v>
      </c>
      <c r="B31" s="8">
        <v>426</v>
      </c>
      <c r="C31" s="8">
        <f t="shared" si="3"/>
        <v>0.7995405457145752</v>
      </c>
      <c r="D31" s="8">
        <v>346.5</v>
      </c>
      <c r="E31" s="8">
        <f t="shared" si="4"/>
        <v>0.6980904757491629</v>
      </c>
      <c r="F31" s="22">
        <f t="shared" si="2"/>
        <v>81.33802816901408</v>
      </c>
      <c r="H31" s="8"/>
      <c r="I31" s="8"/>
    </row>
    <row r="32" spans="1:9" s="15" customFormat="1" ht="13.5" customHeight="1">
      <c r="A32" s="26" t="s">
        <v>34</v>
      </c>
      <c r="B32" s="8">
        <v>5660.7</v>
      </c>
      <c r="C32" s="8">
        <f t="shared" si="3"/>
        <v>10.62431729372417</v>
      </c>
      <c r="D32" s="8">
        <v>4943.3</v>
      </c>
      <c r="E32" s="8">
        <f t="shared" si="4"/>
        <v>9.959222651575288</v>
      </c>
      <c r="F32" s="22">
        <f t="shared" si="2"/>
        <v>87.32665571395765</v>
      </c>
      <c r="H32" s="8"/>
      <c r="I32" s="8"/>
    </row>
    <row r="33" spans="1:9" s="15" customFormat="1" ht="29.25" customHeight="1">
      <c r="A33" s="33" t="s">
        <v>35</v>
      </c>
      <c r="B33" s="8">
        <v>868.2</v>
      </c>
      <c r="C33" s="8">
        <f t="shared" si="3"/>
        <v>1.6294861544351982</v>
      </c>
      <c r="D33" s="8">
        <v>825.7</v>
      </c>
      <c r="E33" s="8">
        <f t="shared" si="4"/>
        <v>1.663530464144542</v>
      </c>
      <c r="F33" s="22">
        <f t="shared" si="2"/>
        <v>95.10481455885741</v>
      </c>
      <c r="H33" s="8"/>
      <c r="I33" s="8"/>
    </row>
    <row r="34" spans="1:9" s="15" customFormat="1" ht="15">
      <c r="A34" s="33" t="s">
        <v>36</v>
      </c>
      <c r="B34" s="8">
        <v>12365.3</v>
      </c>
      <c r="C34" s="8">
        <f t="shared" si="3"/>
        <v>23.20788429559727</v>
      </c>
      <c r="D34" s="8">
        <v>11887</v>
      </c>
      <c r="E34" s="8">
        <f t="shared" si="4"/>
        <v>23.94863343500808</v>
      </c>
      <c r="F34" s="22">
        <f t="shared" si="2"/>
        <v>96.13191754344821</v>
      </c>
      <c r="H34" s="8"/>
      <c r="I34" s="8"/>
    </row>
    <row r="35" spans="1:9" s="15" customFormat="1" ht="12.75" customHeight="1">
      <c r="A35" s="26" t="s">
        <v>37</v>
      </c>
      <c r="B35" s="8">
        <v>11367.4</v>
      </c>
      <c r="C35" s="8">
        <f t="shared" si="3"/>
        <v>21.334969951539584</v>
      </c>
      <c r="D35" s="8">
        <v>10558.6</v>
      </c>
      <c r="E35" s="8">
        <f t="shared" si="4"/>
        <v>21.272317740967132</v>
      </c>
      <c r="F35" s="22">
        <f t="shared" si="2"/>
        <v>92.88491651565002</v>
      </c>
      <c r="H35" s="8"/>
      <c r="I35" s="8"/>
    </row>
    <row r="36" spans="1:9" s="15" customFormat="1" ht="36.75">
      <c r="A36" s="38" t="s">
        <v>38</v>
      </c>
      <c r="B36" s="39">
        <f>+B4-B25</f>
        <v>-15999.399999999994</v>
      </c>
      <c r="C36" s="39" t="s">
        <v>39</v>
      </c>
      <c r="D36" s="39">
        <f>+D4-D25</f>
        <v>-11134.900000000009</v>
      </c>
      <c r="E36" s="39" t="s">
        <v>39</v>
      </c>
      <c r="F36" s="40" t="s">
        <v>39</v>
      </c>
      <c r="H36" s="8"/>
      <c r="I36" s="8"/>
    </row>
    <row r="37" s="15" customFormat="1" ht="15"/>
    <row r="38" spans="1:2" s="15" customFormat="1" ht="15">
      <c r="A38" s="41"/>
      <c r="B38" s="42"/>
    </row>
  </sheetData>
  <sheetProtection/>
  <mergeCells count="5">
    <mergeCell ref="A1:F1"/>
    <mergeCell ref="A2:A3"/>
    <mergeCell ref="B2:C2"/>
    <mergeCell ref="D2:E2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dcterms:created xsi:type="dcterms:W3CDTF">2021-12-29T10:55:07Z</dcterms:created>
  <dcterms:modified xsi:type="dcterms:W3CDTF">2021-12-29T10:55:39Z</dcterms:modified>
  <cp:category/>
  <cp:version/>
  <cp:contentType/>
  <cp:contentStatus/>
</cp:coreProperties>
</file>