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6345" activeTab="0"/>
  </bookViews>
  <sheets>
    <sheet name="Tab1-2" sheetId="1" r:id="rId1"/>
    <sheet name="Tab3-4" sheetId="2" r:id="rId2"/>
    <sheet name="Figura1-2" sheetId="3" r:id="rId3"/>
    <sheet name="Tab5-6" sheetId="4" r:id="rId4"/>
    <sheet name="Tab7-8" sheetId="5" r:id="rId5"/>
    <sheet name="Tab9-10" sheetId="6" r:id="rId6"/>
    <sheet name="Tab11-figura3" sheetId="7" r:id="rId7"/>
    <sheet name="Tab12-13" sheetId="8" r:id="rId8"/>
    <sheet name="Tab14-fig4" sheetId="9" r:id="rId9"/>
  </sheets>
  <externalReferences>
    <externalReference r:id="rId12"/>
  </externalReferences>
  <definedNames>
    <definedName name="OLE_LINK4" localSheetId="7">'Tab12-13'!$D$4</definedName>
  </definedNames>
  <calcPr fullCalcOnLoad="1"/>
</workbook>
</file>

<file path=xl/sharedStrings.xml><?xml version="1.0" encoding="utf-8"?>
<sst xmlns="http://schemas.openxmlformats.org/spreadsheetml/2006/main" count="308" uniqueCount="84">
  <si>
    <t>Total</t>
  </si>
  <si>
    <t>Industrie - total</t>
  </si>
  <si>
    <t>Industrie prelucrătoare</t>
  </si>
  <si>
    <t>Industrie extractivă</t>
  </si>
  <si>
    <t xml:space="preserve">Distribuția apei; salubritate, gestionarea deșeurilor, activități de decontaminare </t>
  </si>
  <si>
    <t>Servicii  - total</t>
  </si>
  <si>
    <t xml:space="preserve">Comerț cu ridicata </t>
  </si>
  <si>
    <t xml:space="preserve">Transport și depozitare </t>
  </si>
  <si>
    <t>Informații și comunicații</t>
  </si>
  <si>
    <t xml:space="preserve">Activități  financiare și asigurări </t>
  </si>
  <si>
    <t>Activități profesionale, științifice și tehnice</t>
  </si>
  <si>
    <t xml:space="preserve">Întreprinderi care au realizat mai multe tipuri de inovări </t>
  </si>
  <si>
    <t>Întreprinderi inovatoare de  produse și/sau procese</t>
  </si>
  <si>
    <t>Întreprinderi inovatoare de metode de organizare și/sau marketing</t>
  </si>
  <si>
    <t>50 - 249 salariați</t>
  </si>
  <si>
    <t>250 și peste salariați</t>
  </si>
  <si>
    <t>Servicii - total</t>
  </si>
  <si>
    <t>unități</t>
  </si>
  <si>
    <t>10 - 49 salariați</t>
  </si>
  <si>
    <t xml:space="preserve">Tehnici noi de promovare a produsului </t>
  </si>
  <si>
    <t xml:space="preserve">Metode noi pentru plasarea produsului </t>
  </si>
  <si>
    <t xml:space="preserve">Metode noi de stabilire a prețurilor </t>
  </si>
  <si>
    <t>Schimbări 
de  design</t>
  </si>
  <si>
    <t>din care:</t>
  </si>
  <si>
    <t>produse noi pe piață</t>
  </si>
  <si>
    <t>produse noi pentru întreprindere</t>
  </si>
  <si>
    <t xml:space="preserve">                                  din care:</t>
  </si>
  <si>
    <t>Milioane lei</t>
  </si>
  <si>
    <t>Structura, %</t>
  </si>
  <si>
    <t>mil.lei</t>
  </si>
  <si>
    <t>Total
cheltuieli</t>
  </si>
  <si>
    <t>Cercetare-dezvoltare cu forțe proprii</t>
  </si>
  <si>
    <t>Cercetare-dezvoltare externă (procurată de la alte întreprinderi)</t>
  </si>
  <si>
    <t>Achiziții de utilaj, echipament și software</t>
  </si>
  <si>
    <t>Achiziții de cunoștințe externe</t>
  </si>
  <si>
    <t>Alte activități de inovare</t>
  </si>
  <si>
    <t>Întreprinderi inovatoare - total</t>
  </si>
  <si>
    <t xml:space="preserve">întreprinderi care au realizat mai multe tipuri de inovări </t>
  </si>
  <si>
    <t>întreprinderi inovatoare de  produse și/sau procese</t>
  </si>
  <si>
    <t>întreprinderi inovatoare de metode de organizare și/sau marketing</t>
  </si>
  <si>
    <t xml:space="preserve">Industrie extractivă </t>
  </si>
  <si>
    <t xml:space="preserve">Industrie prelucrătoare </t>
  </si>
  <si>
    <t xml:space="preserve">Informații și comunicații </t>
  </si>
  <si>
    <t xml:space="preserve">Noi practici
 de afaceri </t>
  </si>
  <si>
    <t xml:space="preserve">Noi metode 
de organizare </t>
  </si>
  <si>
    <t xml:space="preserve">Noi metode de organizare a relațiilor externe </t>
  </si>
  <si>
    <t>Elaborate sine stătător</t>
  </si>
  <si>
    <t>Inovări de produse</t>
  </si>
  <si>
    <t>Inovări de procese</t>
  </si>
  <si>
    <t xml:space="preserve">Elaborate în cooperare cu alte întreprinderi </t>
  </si>
  <si>
    <t>Elaborate prin adaptarea sau modificarea produselor și proceselor</t>
  </si>
  <si>
    <t>Elaborate de altcineva</t>
  </si>
  <si>
    <t xml:space="preserve"> Alte întreprinderi </t>
  </si>
  <si>
    <t xml:space="preserve">Clienți sau cumpărători </t>
  </si>
  <si>
    <t>Universități și instituții de cercatare</t>
  </si>
  <si>
    <t xml:space="preserve"> Alte tipuri de cooperare</t>
  </si>
  <si>
    <t>Furnizori de echipamente, materiale, componente sau software</t>
  </si>
  <si>
    <t>Nord</t>
  </si>
  <si>
    <t>Centru</t>
  </si>
  <si>
    <t>Sud</t>
  </si>
  <si>
    <t>UTA Găgăuzia</t>
  </si>
  <si>
    <t>Mun. Chișinău</t>
  </si>
  <si>
    <t xml:space="preserve"> -</t>
  </si>
  <si>
    <r>
      <rPr>
        <b/>
        <sz val="10"/>
        <rFont val="Arial"/>
        <family val="2"/>
      </rPr>
      <t>Figura 1</t>
    </r>
    <r>
      <rPr>
        <b/>
        <i/>
        <sz val="10"/>
        <rFont val="Arial"/>
        <family val="2"/>
      </rPr>
      <t>.</t>
    </r>
    <r>
      <rPr>
        <i/>
        <sz val="10"/>
        <rFont val="Arial"/>
        <family val="2"/>
      </rPr>
      <t xml:space="preserve"> Inovări de produse și procese după modalitatea dezvoltării, în 2017-2018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</si>
  <si>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Tabelulu 1.</t>
    </r>
    <r>
      <rPr>
        <i/>
        <sz val="10"/>
        <color indexed="8"/>
        <rFont val="Arial"/>
        <family val="2"/>
      </rPr>
      <t xml:space="preserve">  Întreprinderile inovatoare pe genuri de activitate, în 2017-2018</t>
    </r>
  </si>
  <si>
    <r>
      <rPr>
        <b/>
        <sz val="10"/>
        <color indexed="8"/>
        <rFont val="Arial"/>
        <family val="2"/>
      </rPr>
      <t>Tabelul 6.</t>
    </r>
    <r>
      <rPr>
        <i/>
        <sz val="10"/>
        <color indexed="8"/>
        <rFont val="Arial"/>
        <family val="2"/>
      </rPr>
      <t xml:space="preserve">  Structura întreprinderilor cu inovări de metode de organizare pe clase de mărime, în 2017-2018</t>
    </r>
  </si>
  <si>
    <r>
      <rPr>
        <b/>
        <sz val="10"/>
        <color indexed="8"/>
        <rFont val="Arial"/>
        <family val="2"/>
      </rPr>
      <t>Tabelul 5.</t>
    </r>
    <r>
      <rPr>
        <i/>
        <sz val="10"/>
        <color indexed="8"/>
        <rFont val="Arial"/>
        <family val="2"/>
      </rPr>
      <t xml:space="preserve">  Structura întreprinderilor cu inovări de metode de organizare pe genuri de activitate, în 2017-2018</t>
    </r>
  </si>
  <si>
    <r>
      <rPr>
        <b/>
        <sz val="10"/>
        <color indexed="8"/>
        <rFont val="Arial"/>
        <family val="2"/>
      </rPr>
      <t>Tabelul 8.</t>
    </r>
    <r>
      <rPr>
        <i/>
        <sz val="10"/>
        <color indexed="8"/>
        <rFont val="Arial"/>
        <family val="2"/>
      </rPr>
      <t xml:space="preserve">  Structura întreprinderilor cu inovări de metode de marketing pe clase de mărime, în 2017-2018</t>
    </r>
  </si>
  <si>
    <r>
      <rPr>
        <b/>
        <sz val="9"/>
        <color indexed="8"/>
        <rFont val="Arial"/>
        <family val="2"/>
      </rPr>
      <t>Tabelul 7.</t>
    </r>
    <r>
      <rPr>
        <i/>
        <sz val="9"/>
        <color indexed="8"/>
        <rFont val="Arial"/>
        <family val="2"/>
      </rPr>
      <t xml:space="preserve"> Structura întreprinderilor cu inovări de metode de marketing pe genuri de activitate, în 2017-2018</t>
    </r>
  </si>
  <si>
    <r>
      <rPr>
        <b/>
        <sz val="10"/>
        <rFont val="Arial"/>
        <family val="2"/>
      </rPr>
      <t>Figura 3</t>
    </r>
    <r>
      <rPr>
        <i/>
        <sz val="10"/>
        <rFont val="Arial"/>
        <family val="2"/>
      </rPr>
      <t>.Structura cifrei de afacere aferentă produselor noi pe clase de mărime, în 2018</t>
    </r>
  </si>
  <si>
    <t>Producția și furnizarea de energie electrică și termică, gaze, apă caldă și aer condiționat</t>
  </si>
  <si>
    <t xml:space="preserve">Producția și furnizarea de energie electrică și termică, gaze, apă caldă și aer condiționat </t>
  </si>
  <si>
    <r>
      <rPr>
        <b/>
        <sz val="9"/>
        <color indexed="8"/>
        <rFont val="Arial"/>
        <family val="2"/>
      </rPr>
      <t xml:space="preserve">Figura 2. </t>
    </r>
    <r>
      <rPr>
        <i/>
        <sz val="9"/>
        <color indexed="8"/>
        <rFont val="Arial"/>
        <family val="2"/>
      </rPr>
      <t>Structura întreprinderilor inovatoare de produse și procese conform tipului de cooperare, în 2017-2018</t>
    </r>
  </si>
  <si>
    <r>
      <rPr>
        <b/>
        <sz val="10"/>
        <color indexed="8"/>
        <rFont val="Arial"/>
        <family val="2"/>
      </rPr>
      <t>Figura 4</t>
    </r>
    <r>
      <rPr>
        <b/>
        <i/>
        <sz val="10"/>
        <color indexed="8"/>
        <rFont val="Arial"/>
        <family val="2"/>
      </rPr>
      <t xml:space="preserve">. </t>
    </r>
    <r>
      <rPr>
        <i/>
        <sz val="10"/>
        <color indexed="8"/>
        <rFont val="Arial"/>
        <family val="2"/>
      </rPr>
      <t xml:space="preserve">Structura </t>
    </r>
    <r>
      <rPr>
        <i/>
        <sz val="10"/>
        <color indexed="8"/>
        <rFont val="Arial"/>
        <family val="2"/>
      </rPr>
      <t>cheltuielilor aferente inovărilor pe regiuni de dezvoltare, în 2018</t>
    </r>
  </si>
  <si>
    <r>
      <rPr>
        <b/>
        <sz val="9"/>
        <color indexed="8"/>
        <rFont val="Arial"/>
        <family val="2"/>
      </rPr>
      <t xml:space="preserve">Tabelul 9. </t>
    </r>
    <r>
      <rPr>
        <i/>
        <sz val="9"/>
        <color indexed="8"/>
        <rFont val="Arial"/>
        <family val="2"/>
      </rPr>
      <t>Cifra de afaceri din activitatea de inovare aferentă produselor noi pe activități economice, în 2018</t>
    </r>
    <r>
      <rPr>
        <sz val="9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</si>
  <si>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Tabelul 10.</t>
    </r>
    <r>
      <rPr>
        <i/>
        <sz val="10"/>
        <color indexed="8"/>
        <rFont val="Arial"/>
        <family val="2"/>
      </rPr>
      <t xml:space="preserve"> Structura</t>
    </r>
    <r>
      <rPr>
        <sz val="10"/>
        <color indexed="8"/>
        <rFont val="Arial"/>
        <family val="2"/>
      </rPr>
      <t xml:space="preserve"> c</t>
    </r>
    <r>
      <rPr>
        <i/>
        <sz val="10"/>
        <color indexed="8"/>
        <rFont val="Arial"/>
        <family val="2"/>
      </rPr>
      <t>ifrei de afaceri aferentă produselor noi  pe activități economice, în 2018</t>
    </r>
    <r>
      <rPr>
        <sz val="10"/>
        <color indexed="8"/>
        <rFont val="Arial"/>
        <family val="2"/>
      </rPr>
      <t xml:space="preserve">
</t>
    </r>
  </si>
  <si>
    <r>
      <rPr>
        <b/>
        <sz val="10"/>
        <color indexed="8"/>
        <rFont val="Arial"/>
        <family val="2"/>
      </rPr>
      <t>Tabelul 13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 Structura cheltuielilor aferente inovărilor pe activități economice, în 2018</t>
    </r>
  </si>
  <si>
    <r>
      <rPr>
        <b/>
        <sz val="10"/>
        <color indexed="8"/>
        <rFont val="Arial"/>
        <family val="2"/>
      </rPr>
      <t>Tabelul 12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 Cheltuielile aferente inovărilor pe tipuri de cheltuieli și activități economice, în 2018</t>
    </r>
  </si>
  <si>
    <r>
      <rPr>
        <b/>
        <sz val="10"/>
        <color indexed="8"/>
        <rFont val="Arial"/>
        <family val="2"/>
      </rPr>
      <t>Tabelul 14.</t>
    </r>
    <r>
      <rPr>
        <i/>
        <sz val="10"/>
        <color indexed="8"/>
        <rFont val="Arial"/>
        <family val="2"/>
      </rPr>
      <t xml:space="preserve"> Cheltuielile aferente inovărilor pe tipuri de cheltuieli în profil teritorial, în 2018</t>
    </r>
  </si>
  <si>
    <r>
      <rPr>
        <b/>
        <sz val="10"/>
        <color indexed="8"/>
        <rFont val="Arial"/>
        <family val="2"/>
      </rPr>
      <t>Tabelul 11.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Cifra de afaceri aferentă produselor noi pe clase de mărime, în 2018</t>
    </r>
  </si>
  <si>
    <t>procente</t>
  </si>
  <si>
    <r>
      <rPr>
        <b/>
        <sz val="10"/>
        <color indexed="8"/>
        <rFont val="Arial"/>
        <family val="2"/>
      </rPr>
      <t>Tabelul 2.</t>
    </r>
    <r>
      <rPr>
        <i/>
        <sz val="10"/>
        <color indexed="8"/>
        <rFont val="Arial"/>
        <family val="2"/>
      </rPr>
      <t xml:space="preserve">  Structura întreprinderilor inovatoare pe genuri de activitate, în 2017-2018</t>
    </r>
  </si>
  <si>
    <r>
      <rPr>
        <b/>
        <sz val="10"/>
        <color indexed="8"/>
        <rFont val="Arial"/>
        <family val="2"/>
      </rPr>
      <t>Tabelulu 3.</t>
    </r>
    <r>
      <rPr>
        <i/>
        <sz val="10"/>
        <color indexed="8"/>
        <rFont val="Arial"/>
        <family val="2"/>
      </rPr>
      <t xml:space="preserve">  Întreprinderile inovatoare pe clase de mărime, în 2017 - 2018</t>
    </r>
  </si>
  <si>
    <r>
      <rPr>
        <b/>
        <sz val="10"/>
        <color indexed="8"/>
        <rFont val="Arial"/>
        <family val="2"/>
      </rPr>
      <t>Tabelulu 4.</t>
    </r>
    <r>
      <rPr>
        <sz val="10"/>
        <color indexed="8"/>
        <rFont val="Arial"/>
        <family val="2"/>
      </rPr>
      <t xml:space="preserve">  </t>
    </r>
    <r>
      <rPr>
        <i/>
        <sz val="10"/>
        <color indexed="8"/>
        <rFont val="Arial"/>
        <family val="2"/>
      </rPr>
      <t>Structura întreprinderilor inovatoare pe clase de mărime, în 2017-2018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</si>
</sst>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59595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0" borderId="1">
      <alignment/>
      <protection/>
    </xf>
    <xf numFmtId="0" fontId="44" fillId="27" borderId="2" applyNumberFormat="0" applyAlignment="0" applyProtection="0"/>
    <xf numFmtId="0" fontId="4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 horizontal="left" vertical="center" wrapText="1" indent="1"/>
    </xf>
    <xf numFmtId="0" fontId="59" fillId="0" borderId="0" xfId="0" applyFont="1" applyAlignment="1">
      <alignment horizontal="left" vertical="center" indent="1"/>
    </xf>
    <xf numFmtId="0" fontId="58" fillId="0" borderId="11" xfId="0" applyFont="1" applyBorder="1" applyAlignment="1">
      <alignment horizontal="left"/>
    </xf>
    <xf numFmtId="0" fontId="60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164" fontId="5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58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9" fontId="0" fillId="0" borderId="0" xfId="0" applyNumberFormat="1" applyAlignment="1">
      <alignment/>
    </xf>
    <xf numFmtId="0" fontId="63" fillId="0" borderId="11" xfId="0" applyFont="1" applyBorder="1" applyAlignment="1">
      <alignment/>
    </xf>
    <xf numFmtId="0" fontId="12" fillId="0" borderId="0" xfId="40" applyNumberFormat="1" applyFont="1" applyBorder="1" applyAlignment="1">
      <alignment wrapText="1"/>
      <protection/>
    </xf>
    <xf numFmtId="0" fontId="12" fillId="33" borderId="0" xfId="40" applyNumberFormat="1" applyFont="1" applyFill="1" applyBorder="1" applyAlignment="1">
      <alignment wrapText="1"/>
      <protection/>
    </xf>
    <xf numFmtId="0" fontId="58" fillId="0" borderId="0" xfId="0" applyFont="1" applyBorder="1" applyAlignment="1">
      <alignment horizontal="left"/>
    </xf>
    <xf numFmtId="0" fontId="0" fillId="0" borderId="0" xfId="0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4" fillId="0" borderId="0" xfId="0" applyFont="1" applyAlignment="1">
      <alignment vertical="top"/>
    </xf>
    <xf numFmtId="0" fontId="64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 indent="1"/>
    </xf>
    <xf numFmtId="0" fontId="65" fillId="0" borderId="0" xfId="0" applyFont="1" applyBorder="1" applyAlignment="1">
      <alignment horizontal="left" vertical="top" wrapText="1" indent="1"/>
    </xf>
    <xf numFmtId="0" fontId="66" fillId="0" borderId="0" xfId="0" applyFont="1" applyBorder="1" applyAlignment="1">
      <alignment vertical="top"/>
    </xf>
    <xf numFmtId="0" fontId="65" fillId="0" borderId="0" xfId="0" applyFont="1" applyBorder="1" applyAlignment="1">
      <alignment horizontal="left" vertical="top" indent="1"/>
    </xf>
    <xf numFmtId="0" fontId="64" fillId="0" borderId="12" xfId="0" applyFont="1" applyBorder="1" applyAlignment="1">
      <alignment vertical="top"/>
    </xf>
    <xf numFmtId="0" fontId="64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2" fillId="0" borderId="14" xfId="0" applyFont="1" applyBorder="1" applyAlignment="1">
      <alignment horizontal="left" vertical="top" indent="1"/>
    </xf>
    <xf numFmtId="0" fontId="65" fillId="0" borderId="14" xfId="0" applyFont="1" applyBorder="1" applyAlignment="1">
      <alignment horizontal="left" vertical="top" wrapText="1" indent="1"/>
    </xf>
    <xf numFmtId="0" fontId="66" fillId="0" borderId="14" xfId="0" applyFont="1" applyBorder="1" applyAlignment="1">
      <alignment vertical="top"/>
    </xf>
    <xf numFmtId="0" fontId="65" fillId="0" borderId="14" xfId="0" applyFont="1" applyBorder="1" applyAlignment="1">
      <alignment horizontal="left" vertical="top" indent="1"/>
    </xf>
    <xf numFmtId="0" fontId="65" fillId="0" borderId="15" xfId="0" applyFont="1" applyBorder="1" applyAlignment="1">
      <alignment horizontal="left" vertical="top" indent="1"/>
    </xf>
    <xf numFmtId="0" fontId="64" fillId="0" borderId="14" xfId="0" applyFont="1" applyBorder="1" applyAlignment="1">
      <alignment vertical="top"/>
    </xf>
    <xf numFmtId="164" fontId="64" fillId="0" borderId="0" xfId="0" applyNumberFormat="1" applyFont="1" applyAlignment="1">
      <alignment/>
    </xf>
    <xf numFmtId="164" fontId="63" fillId="0" borderId="16" xfId="0" applyNumberFormat="1" applyFont="1" applyBorder="1" applyAlignment="1">
      <alignment/>
    </xf>
    <xf numFmtId="164" fontId="63" fillId="0" borderId="11" xfId="0" applyNumberFormat="1" applyFont="1" applyBorder="1" applyAlignment="1">
      <alignment/>
    </xf>
    <xf numFmtId="0" fontId="61" fillId="0" borderId="0" xfId="0" applyFont="1" applyBorder="1" applyAlignment="1">
      <alignment/>
    </xf>
    <xf numFmtId="164" fontId="64" fillId="0" borderId="17" xfId="0" applyNumberFormat="1" applyFont="1" applyBorder="1" applyAlignment="1">
      <alignment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164" fontId="63" fillId="0" borderId="17" xfId="0" applyNumberFormat="1" applyFont="1" applyBorder="1" applyAlignment="1">
      <alignment/>
    </xf>
    <xf numFmtId="164" fontId="56" fillId="0" borderId="0" xfId="0" applyNumberFormat="1" applyFont="1" applyAlignment="1">
      <alignment/>
    </xf>
    <xf numFmtId="9" fontId="0" fillId="0" borderId="0" xfId="58" applyFont="1" applyAlignment="1">
      <alignment/>
    </xf>
    <xf numFmtId="0" fontId="0" fillId="0" borderId="0" xfId="0" applyAlignment="1">
      <alignment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0" fontId="64" fillId="0" borderId="19" xfId="0" applyFont="1" applyBorder="1" applyAlignment="1">
      <alignment/>
    </xf>
    <xf numFmtId="0" fontId="63" fillId="0" borderId="20" xfId="0" applyFont="1" applyBorder="1" applyAlignment="1">
      <alignment horizontal="center"/>
    </xf>
    <xf numFmtId="0" fontId="64" fillId="0" borderId="19" xfId="0" applyFont="1" applyBorder="1" applyAlignment="1">
      <alignment vertical="top"/>
    </xf>
    <xf numFmtId="0" fontId="64" fillId="0" borderId="17" xfId="0" applyFont="1" applyBorder="1" applyAlignment="1">
      <alignment vertical="top"/>
    </xf>
    <xf numFmtId="0" fontId="63" fillId="0" borderId="17" xfId="0" applyFont="1" applyBorder="1" applyAlignment="1">
      <alignment vertical="top"/>
    </xf>
    <xf numFmtId="0" fontId="63" fillId="0" borderId="0" xfId="0" applyFont="1" applyAlignment="1">
      <alignment vertical="top"/>
    </xf>
    <xf numFmtId="164" fontId="63" fillId="0" borderId="17" xfId="0" applyNumberFormat="1" applyFont="1" applyBorder="1" applyAlignment="1">
      <alignment vertical="top"/>
    </xf>
    <xf numFmtId="164" fontId="63" fillId="0" borderId="0" xfId="0" applyNumberFormat="1" applyFont="1" applyAlignment="1">
      <alignment vertical="top"/>
    </xf>
    <xf numFmtId="0" fontId="63" fillId="0" borderId="16" xfId="0" applyFont="1" applyBorder="1" applyAlignment="1">
      <alignment vertical="top"/>
    </xf>
    <xf numFmtId="0" fontId="63" fillId="0" borderId="11" xfId="0" applyFont="1" applyBorder="1" applyAlignment="1">
      <alignment vertical="top"/>
    </xf>
    <xf numFmtId="164" fontId="63" fillId="0" borderId="11" xfId="0" applyNumberFormat="1" applyFont="1" applyBorder="1" applyAlignment="1">
      <alignment vertical="top"/>
    </xf>
    <xf numFmtId="0" fontId="63" fillId="0" borderId="0" xfId="0" applyFont="1" applyAlignment="1">
      <alignment horizontal="right" vertical="top"/>
    </xf>
    <xf numFmtId="49" fontId="63" fillId="0" borderId="17" xfId="0" applyNumberFormat="1" applyFont="1" applyBorder="1" applyAlignment="1">
      <alignment horizontal="right" vertical="top"/>
    </xf>
    <xf numFmtId="0" fontId="67" fillId="0" borderId="11" xfId="0" applyFont="1" applyBorder="1" applyAlignment="1">
      <alignment horizontal="right"/>
    </xf>
    <xf numFmtId="0" fontId="65" fillId="0" borderId="13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63" fillId="0" borderId="0" xfId="0" applyFont="1" applyBorder="1" applyAlignment="1">
      <alignment vertical="top"/>
    </xf>
    <xf numFmtId="0" fontId="63" fillId="0" borderId="14" xfId="0" applyFont="1" applyBorder="1" applyAlignment="1">
      <alignment vertical="top"/>
    </xf>
    <xf numFmtId="0" fontId="63" fillId="0" borderId="15" xfId="0" applyFont="1" applyBorder="1" applyAlignment="1">
      <alignment vertical="top"/>
    </xf>
    <xf numFmtId="164" fontId="64" fillId="0" borderId="19" xfId="0" applyNumberFormat="1" applyFont="1" applyBorder="1" applyAlignment="1">
      <alignment vertical="top"/>
    </xf>
    <xf numFmtId="164" fontId="64" fillId="0" borderId="12" xfId="0" applyNumberFormat="1" applyFont="1" applyBorder="1" applyAlignment="1">
      <alignment vertical="top"/>
    </xf>
    <xf numFmtId="164" fontId="64" fillId="0" borderId="17" xfId="0" applyNumberFormat="1" applyFont="1" applyBorder="1" applyAlignment="1">
      <alignment vertical="top"/>
    </xf>
    <xf numFmtId="164" fontId="64" fillId="0" borderId="0" xfId="0" applyNumberFormat="1" applyFont="1" applyBorder="1" applyAlignment="1">
      <alignment vertical="top"/>
    </xf>
    <xf numFmtId="164" fontId="63" fillId="0" borderId="0" xfId="0" applyNumberFormat="1" applyFont="1" applyBorder="1" applyAlignment="1">
      <alignment vertical="top"/>
    </xf>
    <xf numFmtId="164" fontId="63" fillId="0" borderId="16" xfId="0" applyNumberFormat="1" applyFont="1" applyBorder="1" applyAlignment="1">
      <alignment vertical="top"/>
    </xf>
    <xf numFmtId="0" fontId="65" fillId="0" borderId="11" xfId="0" applyFont="1" applyBorder="1" applyAlignment="1">
      <alignment horizontal="left" vertical="top" indent="1"/>
    </xf>
    <xf numFmtId="0" fontId="66" fillId="0" borderId="0" xfId="0" applyFont="1" applyAlignment="1">
      <alignment vertical="top"/>
    </xf>
    <xf numFmtId="0" fontId="68" fillId="0" borderId="17" xfId="0" applyFont="1" applyBorder="1" applyAlignment="1">
      <alignment vertical="top"/>
    </xf>
    <xf numFmtId="0" fontId="68" fillId="0" borderId="0" xfId="0" applyFont="1" applyAlignment="1">
      <alignment vertical="top"/>
    </xf>
    <xf numFmtId="0" fontId="65" fillId="0" borderId="0" xfId="0" applyFont="1" applyAlignment="1">
      <alignment horizontal="left" vertical="top" wrapText="1" indent="1"/>
    </xf>
    <xf numFmtId="0" fontId="65" fillId="0" borderId="0" xfId="0" applyFont="1" applyAlignment="1">
      <alignment horizontal="left" vertical="top" indent="1"/>
    </xf>
    <xf numFmtId="0" fontId="63" fillId="0" borderId="20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 vertical="top" wrapText="1" indent="1"/>
    </xf>
    <xf numFmtId="0" fontId="65" fillId="0" borderId="0" xfId="0" applyFont="1" applyAlignment="1">
      <alignment horizontal="right" vertical="center"/>
    </xf>
    <xf numFmtId="0" fontId="65" fillId="0" borderId="18" xfId="0" applyFont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3" fillId="0" borderId="20" xfId="0" applyFont="1" applyBorder="1" applyAlignment="1">
      <alignment/>
    </xf>
    <xf numFmtId="0" fontId="65" fillId="0" borderId="22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vertical="top"/>
    </xf>
    <xf numFmtId="0" fontId="64" fillId="0" borderId="12" xfId="0" applyFont="1" applyBorder="1" applyAlignment="1">
      <alignment horizontal="right" vertical="top" wrapText="1"/>
    </xf>
    <xf numFmtId="164" fontId="64" fillId="0" borderId="0" xfId="0" applyNumberFormat="1" applyFont="1" applyAlignment="1">
      <alignment vertical="top"/>
    </xf>
    <xf numFmtId="0" fontId="64" fillId="0" borderId="0" xfId="0" applyFont="1" applyFill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3" fillId="0" borderId="0" xfId="0" applyFont="1" applyBorder="1" applyAlignment="1">
      <alignment horizontal="right" vertical="top" wrapText="1"/>
    </xf>
    <xf numFmtId="164" fontId="63" fillId="0" borderId="0" xfId="0" applyNumberFormat="1" applyFont="1" applyBorder="1" applyAlignment="1">
      <alignment horizontal="right" vertical="top" wrapText="1"/>
    </xf>
    <xf numFmtId="0" fontId="68" fillId="0" borderId="0" xfId="0" applyFont="1" applyBorder="1" applyAlignment="1">
      <alignment horizontal="right" vertical="top" wrapText="1"/>
    </xf>
    <xf numFmtId="0" fontId="20" fillId="0" borderId="0" xfId="40" applyNumberFormat="1" applyFont="1" applyBorder="1" applyAlignment="1">
      <alignment vertical="top"/>
      <protection/>
    </xf>
    <xf numFmtId="0" fontId="12" fillId="0" borderId="0" xfId="40" applyNumberFormat="1" applyFont="1" applyBorder="1" applyAlignment="1">
      <alignment horizontal="right" vertical="top"/>
      <protection/>
    </xf>
    <xf numFmtId="0" fontId="12" fillId="0" borderId="0" xfId="40" applyNumberFormat="1" applyFont="1" applyBorder="1" applyAlignment="1">
      <alignment vertical="top"/>
      <protection/>
    </xf>
    <xf numFmtId="164" fontId="20" fillId="0" borderId="0" xfId="40" applyNumberFormat="1" applyFont="1" applyBorder="1" applyAlignment="1">
      <alignment vertical="top"/>
      <protection/>
    </xf>
    <xf numFmtId="164" fontId="64" fillId="0" borderId="0" xfId="0" applyNumberFormat="1" applyFont="1" applyFill="1" applyBorder="1" applyAlignment="1">
      <alignment vertical="top"/>
    </xf>
    <xf numFmtId="164" fontId="12" fillId="0" borderId="0" xfId="40" applyNumberFormat="1" applyFont="1" applyBorder="1" applyAlignment="1">
      <alignment vertical="top"/>
      <protection/>
    </xf>
    <xf numFmtId="0" fontId="20" fillId="0" borderId="0" xfId="40" applyNumberFormat="1" applyFont="1" applyFill="1" applyBorder="1" applyAlignment="1">
      <alignment vertical="top"/>
      <protection/>
    </xf>
    <xf numFmtId="0" fontId="12" fillId="0" borderId="0" xfId="40" applyNumberFormat="1" applyFont="1" applyFill="1" applyBorder="1" applyAlignment="1">
      <alignment vertical="top"/>
      <protection/>
    </xf>
    <xf numFmtId="0" fontId="12" fillId="0" borderId="11" xfId="40" applyNumberFormat="1" applyFont="1" applyBorder="1" applyAlignment="1">
      <alignment vertical="top"/>
      <protection/>
    </xf>
    <xf numFmtId="164" fontId="12" fillId="0" borderId="11" xfId="40" applyNumberFormat="1" applyFont="1" applyBorder="1" applyAlignment="1">
      <alignment vertical="top"/>
      <protection/>
    </xf>
    <xf numFmtId="0" fontId="17" fillId="0" borderId="17" xfId="40" applyNumberFormat="1" applyFont="1" applyBorder="1" applyAlignment="1">
      <alignment vertical="top"/>
      <protection/>
    </xf>
    <xf numFmtId="0" fontId="17" fillId="0" borderId="0" xfId="40" applyNumberFormat="1" applyFont="1" applyBorder="1" applyAlignment="1">
      <alignment vertical="top"/>
      <protection/>
    </xf>
    <xf numFmtId="0" fontId="12" fillId="0" borderId="17" xfId="40" applyNumberFormat="1" applyFont="1" applyBorder="1" applyAlignment="1">
      <alignment vertical="top"/>
      <protection/>
    </xf>
    <xf numFmtId="49" fontId="12" fillId="0" borderId="0" xfId="40" applyNumberFormat="1" applyFont="1" applyBorder="1" applyAlignment="1">
      <alignment horizontal="right" vertical="top"/>
      <protection/>
    </xf>
    <xf numFmtId="0" fontId="12" fillId="0" borderId="16" xfId="40" applyNumberFormat="1" applyFont="1" applyFill="1" applyBorder="1" applyAlignment="1">
      <alignment vertical="top"/>
      <protection/>
    </xf>
    <xf numFmtId="0" fontId="12" fillId="0" borderId="11" xfId="40" applyNumberFormat="1" applyFont="1" applyFill="1" applyBorder="1" applyAlignment="1">
      <alignment vertical="top"/>
      <protection/>
    </xf>
    <xf numFmtId="49" fontId="12" fillId="0" borderId="11" xfId="40" applyNumberFormat="1" applyFont="1" applyBorder="1" applyAlignment="1">
      <alignment horizontal="right" vertical="top"/>
      <protection/>
    </xf>
    <xf numFmtId="164" fontId="12" fillId="0" borderId="11" xfId="40" applyNumberFormat="1" applyFont="1" applyFill="1" applyBorder="1" applyAlignment="1">
      <alignment vertical="top"/>
      <protection/>
    </xf>
    <xf numFmtId="0" fontId="63" fillId="0" borderId="11" xfId="0" applyFont="1" applyBorder="1" applyAlignment="1">
      <alignment horizontal="right" vertical="top"/>
    </xf>
    <xf numFmtId="0" fontId="64" fillId="0" borderId="0" xfId="0" applyFont="1" applyBorder="1" applyAlignment="1">
      <alignment horizontal="left" vertical="top" indent="1"/>
    </xf>
    <xf numFmtId="0" fontId="12" fillId="0" borderId="0" xfId="40" applyNumberFormat="1" applyFont="1" applyBorder="1" applyAlignment="1">
      <alignment horizontal="left" vertical="top" wrapText="1" indent="1"/>
      <protection/>
    </xf>
    <xf numFmtId="0" fontId="63" fillId="0" borderId="11" xfId="0" applyFont="1" applyBorder="1" applyAlignment="1">
      <alignment horizontal="left" vertical="top" indent="1"/>
    </xf>
    <xf numFmtId="0" fontId="63" fillId="0" borderId="0" xfId="0" applyFont="1" applyBorder="1" applyAlignment="1">
      <alignment horizontal="left" vertical="top" indent="2"/>
    </xf>
    <xf numFmtId="164" fontId="63" fillId="0" borderId="11" xfId="0" applyNumberFormat="1" applyFont="1" applyBorder="1" applyAlignment="1">
      <alignment horizontal="right" vertical="top" wrapText="1"/>
    </xf>
    <xf numFmtId="164" fontId="17" fillId="0" borderId="0" xfId="40" applyNumberFormat="1" applyFont="1" applyBorder="1" applyAlignment="1">
      <alignment vertical="top"/>
      <protection/>
    </xf>
    <xf numFmtId="164" fontId="12" fillId="0" borderId="16" xfId="40" applyNumberFormat="1" applyFont="1" applyBorder="1" applyAlignment="1">
      <alignment vertical="top"/>
      <protection/>
    </xf>
    <xf numFmtId="164" fontId="64" fillId="0" borderId="0" xfId="0" applyNumberFormat="1" applyFont="1" applyBorder="1" applyAlignment="1">
      <alignment horizontal="right" vertical="top" wrapText="1"/>
    </xf>
    <xf numFmtId="164" fontId="12" fillId="0" borderId="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/>
    </xf>
    <xf numFmtId="164" fontId="12" fillId="0" borderId="11" xfId="0" applyNumberFormat="1" applyFont="1" applyBorder="1" applyAlignment="1">
      <alignment horizontal="right" vertical="top" wrapText="1"/>
    </xf>
    <xf numFmtId="0" fontId="63" fillId="0" borderId="1" xfId="0" applyFont="1" applyBorder="1" applyAlignment="1">
      <alignment horizontal="center" vertical="center" wrapText="1"/>
    </xf>
    <xf numFmtId="164" fontId="64" fillId="0" borderId="19" xfId="0" applyNumberFormat="1" applyFont="1" applyBorder="1" applyAlignment="1">
      <alignment/>
    </xf>
    <xf numFmtId="164" fontId="64" fillId="0" borderId="12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0" fontId="63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164" fontId="63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right" vertical="top" wrapText="1"/>
    </xf>
    <xf numFmtId="9" fontId="5" fillId="0" borderId="0" xfId="58" applyNumberFormat="1" applyFont="1" applyBorder="1" applyAlignment="1">
      <alignment/>
    </xf>
    <xf numFmtId="9" fontId="5" fillId="33" borderId="0" xfId="58" applyNumberFormat="1" applyFont="1" applyFill="1" applyBorder="1" applyAlignment="1">
      <alignment/>
    </xf>
    <xf numFmtId="9" fontId="5" fillId="0" borderId="0" xfId="58" applyNumberFormat="1" applyFont="1" applyFill="1" applyBorder="1" applyAlignment="1">
      <alignment/>
    </xf>
    <xf numFmtId="2" fontId="63" fillId="0" borderId="17" xfId="0" applyNumberFormat="1" applyFont="1" applyBorder="1" applyAlignment="1">
      <alignment vertical="top"/>
    </xf>
    <xf numFmtId="0" fontId="69" fillId="0" borderId="0" xfId="0" applyFont="1" applyBorder="1" applyAlignment="1">
      <alignment horizontal="left"/>
    </xf>
    <xf numFmtId="0" fontId="63" fillId="0" borderId="13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3" xfId="0" applyFont="1" applyBorder="1" applyAlignment="1">
      <alignment horizontal="center" vertical="top"/>
    </xf>
    <xf numFmtId="0" fontId="63" fillId="0" borderId="15" xfId="0" applyFont="1" applyBorder="1" applyAlignment="1">
      <alignment horizontal="center" vertical="top"/>
    </xf>
    <xf numFmtId="0" fontId="63" fillId="0" borderId="18" xfId="0" applyFont="1" applyBorder="1" applyAlignment="1">
      <alignment horizontal="center" vertical="top"/>
    </xf>
    <xf numFmtId="0" fontId="63" fillId="0" borderId="22" xfId="0" applyFont="1" applyBorder="1" applyAlignment="1">
      <alignment horizontal="center" vertical="top"/>
    </xf>
    <xf numFmtId="0" fontId="70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readingOrder="1"/>
    </xf>
    <xf numFmtId="0" fontId="69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1" xfId="0" applyFont="1" applyBorder="1" applyAlignment="1">
      <alignment/>
    </xf>
    <xf numFmtId="0" fontId="63" fillId="0" borderId="18" xfId="0" applyFont="1" applyBorder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22" xfId="0" applyFont="1" applyBorder="1" applyAlignment="1">
      <alignment/>
    </xf>
    <xf numFmtId="0" fontId="59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0" fontId="71" fillId="0" borderId="0" xfId="0" applyFont="1" applyAlignment="1">
      <alignment horizontal="left" vertical="center" readingOrder="1"/>
    </xf>
    <xf numFmtId="0" fontId="59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3" fillId="0" borderId="2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wrapText="1"/>
    </xf>
    <xf numFmtId="0" fontId="63" fillId="0" borderId="22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0" fontId="69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3075"/>
          <c:w val="0.678"/>
          <c:h val="0.9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'Figura1-2'!$D$5</c:f>
              <c:strCache>
                <c:ptCount val="1"/>
                <c:pt idx="0">
                  <c:v>Elaborate sine stătător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'Figura1-2'!$C$6:$C$7</c:f>
              <c:strCache/>
            </c:strRef>
          </c:cat>
          <c:val>
            <c:numRef>
              <c:f>'Figura1-2'!$D$6:$D$7</c:f>
              <c:numCache/>
            </c:numRef>
          </c:val>
        </c:ser>
        <c:ser>
          <c:idx val="1"/>
          <c:order val="1"/>
          <c:tx>
            <c:strRef>
              <c:f>'Figura1-2'!$E$5</c:f>
              <c:strCache>
                <c:ptCount val="1"/>
                <c:pt idx="0">
                  <c:v>Elaborate în cooperare cu alte întreprinderi 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'Figura1-2'!$C$6:$C$7</c:f>
              <c:strCache/>
            </c:strRef>
          </c:cat>
          <c:val>
            <c:numRef>
              <c:f>'Figura1-2'!$E$6:$E$7</c:f>
              <c:numCache/>
            </c:numRef>
          </c:val>
        </c:ser>
        <c:ser>
          <c:idx val="2"/>
          <c:order val="2"/>
          <c:tx>
            <c:strRef>
              <c:f>'Figura1-2'!$F$5</c:f>
              <c:strCache>
                <c:ptCount val="1"/>
                <c:pt idx="0">
                  <c:v>Elaborate prin adaptarea sau modificarea produselor și proceselor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'Figura1-2'!$C$6:$C$7</c:f>
              <c:strCache/>
            </c:strRef>
          </c:cat>
          <c:val>
            <c:numRef>
              <c:f>'Figura1-2'!$F$6:$F$7</c:f>
              <c:numCache/>
            </c:numRef>
          </c:val>
        </c:ser>
        <c:ser>
          <c:idx val="3"/>
          <c:order val="3"/>
          <c:tx>
            <c:strRef>
              <c:f>'Figura1-2'!$G$5</c:f>
              <c:strCache>
                <c:ptCount val="1"/>
                <c:pt idx="0">
                  <c:v>Elaborate de altcineva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'Figura1-2'!$C$6:$C$7</c:f>
              <c:strCache/>
            </c:strRef>
          </c:cat>
          <c:val>
            <c:numRef>
              <c:f>'Figura1-2'!$G$6:$G$7</c:f>
              <c:numCache/>
            </c:numRef>
          </c:val>
        </c:ser>
        <c:overlap val="100"/>
        <c:axId val="9268086"/>
        <c:axId val="16303911"/>
      </c:barChart>
      <c:catAx>
        <c:axId val="9268086"/>
        <c:scaling>
          <c:orientation val="minMax"/>
        </c:scaling>
        <c:axPos val="b"/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6303911"/>
        <c:crossesAt val="0"/>
        <c:auto val="1"/>
        <c:lblOffset val="100"/>
        <c:tickLblSkip val="1"/>
        <c:noMultiLvlLbl val="0"/>
      </c:catAx>
      <c:valAx>
        <c:axId val="1630391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9268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8525"/>
          <c:w val="0.34175"/>
          <c:h val="0.5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197"/>
          <c:w val="0.28225"/>
          <c:h val="0.57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EBF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'Figura1-2'!$C$19:$C$23</c:f>
              <c:strCache/>
            </c:strRef>
          </c:cat>
          <c:val>
            <c:numRef>
              <c:f>'Figura1-2'!$D$19:$D$23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15"/>
          <c:y val="0.0445"/>
          <c:w val="0.39525"/>
          <c:h val="0.8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7"/>
          <c:y val="0.0385"/>
          <c:w val="0.62975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gapWidth val="182"/>
        <c:axId val="12517472"/>
        <c:axId val="45548385"/>
      </c:barChart>
      <c:catAx>
        <c:axId val="125174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1"/>
        <c:lblOffset val="100"/>
        <c:tickLblSkip val="1"/>
        <c:noMultiLvlLbl val="0"/>
      </c:catAx>
      <c:valAx>
        <c:axId val="45548385"/>
        <c:scaling>
          <c:orientation val="minMax"/>
          <c:max val="55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25"/>
          <c:y val="0.93325"/>
          <c:w val="0.35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5"/>
          <c:y val="0.0895"/>
          <c:w val="0.33275"/>
          <c:h val="0.721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F4E7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'Tab11-figura3'!$A$23:$A$25</c:f>
              <c:strCache/>
            </c:strRef>
          </c:cat>
          <c:val>
            <c:numRef>
              <c:f>'Tab11-figura3'!$B$23:$B$25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25"/>
          <c:y val="0.20075"/>
          <c:w val="0.3505"/>
          <c:h val="0.4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5"/>
          <c:y val="0.08875"/>
          <c:w val="0.32525"/>
          <c:h val="0.665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E7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2E75B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7E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EEBF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'Tab14-fig4'!$B$16:$B$20</c:f>
              <c:strCache/>
            </c:strRef>
          </c:cat>
          <c:val>
            <c:numRef>
              <c:f>'Tab14-fig4'!$C$16:$C$20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.8875"/>
          <c:w val="0.9037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0.8415</cdr:y>
    </cdr:from>
    <cdr:to>
      <cdr:x>0.1935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2667000"/>
          <a:ext cx="1095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0.01175</cdr:y>
    </cdr:from>
    <cdr:to>
      <cdr:x>0.90425</cdr:x>
      <cdr:y>0.1225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47624" y="28575"/>
          <a:ext cx="531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7</xdr:col>
      <xdr:colOff>485775</xdr:colOff>
      <xdr:row>7</xdr:row>
      <xdr:rowOff>133350</xdr:rowOff>
    </xdr:to>
    <xdr:graphicFrame>
      <xdr:nvGraphicFramePr>
        <xdr:cNvPr id="1" name="Chart 7"/>
        <xdr:cNvGraphicFramePr/>
      </xdr:nvGraphicFramePr>
      <xdr:xfrm>
        <a:off x="76200" y="400050"/>
        <a:ext cx="56769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10</xdr:row>
      <xdr:rowOff>400050</xdr:rowOff>
    </xdr:from>
    <xdr:to>
      <xdr:col>7</xdr:col>
      <xdr:colOff>600075</xdr:colOff>
      <xdr:row>23</xdr:row>
      <xdr:rowOff>66675</xdr:rowOff>
    </xdr:to>
    <xdr:graphicFrame>
      <xdr:nvGraphicFramePr>
        <xdr:cNvPr id="2" name="Chart 3"/>
        <xdr:cNvGraphicFramePr/>
      </xdr:nvGraphicFramePr>
      <xdr:xfrm>
        <a:off x="38100" y="4305300"/>
        <a:ext cx="58293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30</xdr:row>
      <xdr:rowOff>0</xdr:rowOff>
    </xdr:from>
    <xdr:to>
      <xdr:col>9</xdr:col>
      <xdr:colOff>552450</xdr:colOff>
      <xdr:row>47</xdr:row>
      <xdr:rowOff>142875</xdr:rowOff>
    </xdr:to>
    <xdr:graphicFrame>
      <xdr:nvGraphicFramePr>
        <xdr:cNvPr id="3" name="Chart 4"/>
        <xdr:cNvGraphicFramePr/>
      </xdr:nvGraphicFramePr>
      <xdr:xfrm>
        <a:off x="1219200" y="8658225"/>
        <a:ext cx="58197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2</xdr:col>
      <xdr:colOff>1857375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3705225"/>
        <a:ext cx="5572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6</xdr:col>
      <xdr:colOff>714375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0" y="4181475"/>
        <a:ext cx="5915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inaVudvud\AppData\Roaming\ASAP%20Utilities\resources\ASAP_Utilities_ribbon_en-u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61"/>
  <sheetViews>
    <sheetView tabSelected="1" view="pageLayout" workbookViewId="0" topLeftCell="A1">
      <selection activeCell="A1" sqref="A1:E1"/>
    </sheetView>
  </sheetViews>
  <sheetFormatPr defaultColWidth="9.140625" defaultRowHeight="15"/>
  <cols>
    <col min="1" max="1" width="40.421875" style="1" customWidth="1"/>
    <col min="2" max="5" width="11.421875" style="1" customWidth="1"/>
    <col min="6" max="16384" width="9.140625" style="1" customWidth="1"/>
  </cols>
  <sheetData>
    <row r="1" spans="1:5" ht="23.25" customHeight="1">
      <c r="A1" s="161" t="s">
        <v>64</v>
      </c>
      <c r="B1" s="161"/>
      <c r="C1" s="161"/>
      <c r="D1" s="161"/>
      <c r="E1" s="161"/>
    </row>
    <row r="2" spans="1:5" ht="14.25">
      <c r="A2" s="79"/>
      <c r="B2" s="4"/>
      <c r="C2" s="4"/>
      <c r="D2" s="4"/>
      <c r="E2" s="75" t="s">
        <v>17</v>
      </c>
    </row>
    <row r="3" spans="1:6" ht="14.25" customHeight="1">
      <c r="A3" s="156"/>
      <c r="B3" s="158" t="s">
        <v>36</v>
      </c>
      <c r="C3" s="160" t="s">
        <v>23</v>
      </c>
      <c r="D3" s="160"/>
      <c r="E3" s="160"/>
      <c r="F3" s="2"/>
    </row>
    <row r="4" spans="1:6" ht="67.5">
      <c r="A4" s="157"/>
      <c r="B4" s="162"/>
      <c r="C4" s="76" t="s">
        <v>37</v>
      </c>
      <c r="D4" s="77" t="s">
        <v>38</v>
      </c>
      <c r="E4" s="78" t="s">
        <v>39</v>
      </c>
      <c r="F4" s="2"/>
    </row>
    <row r="5" spans="1:5" s="2" customFormat="1" ht="14.25">
      <c r="A5" s="38" t="s">
        <v>0</v>
      </c>
      <c r="B5" s="38">
        <f aca="true" t="shared" si="0" ref="B5:B12">C5+D5+E5</f>
        <v>605</v>
      </c>
      <c r="C5" s="37">
        <f>C6+C11</f>
        <v>244</v>
      </c>
      <c r="D5" s="37">
        <f>D6+D11</f>
        <v>119</v>
      </c>
      <c r="E5" s="37">
        <f>E6+E11</f>
        <v>242</v>
      </c>
    </row>
    <row r="6" spans="1:5" ht="14.25">
      <c r="A6" s="39" t="s">
        <v>1</v>
      </c>
      <c r="B6" s="45">
        <f t="shared" si="0"/>
        <v>317</v>
      </c>
      <c r="C6" s="31">
        <f>SUM(C7:C10)</f>
        <v>140</v>
      </c>
      <c r="D6" s="31">
        <f>SUM(D7:D10)</f>
        <v>72</v>
      </c>
      <c r="E6" s="31">
        <f>SUM(E7:E10)</f>
        <v>105</v>
      </c>
    </row>
    <row r="7" spans="1:5" ht="14.25">
      <c r="A7" s="40" t="s">
        <v>3</v>
      </c>
      <c r="B7" s="81">
        <f t="shared" si="0"/>
        <v>6</v>
      </c>
      <c r="C7" s="80">
        <v>1</v>
      </c>
      <c r="D7" s="80">
        <v>4</v>
      </c>
      <c r="E7" s="80">
        <v>1</v>
      </c>
    </row>
    <row r="8" spans="1:5" ht="14.25">
      <c r="A8" s="40" t="s">
        <v>2</v>
      </c>
      <c r="B8" s="81">
        <f t="shared" si="0"/>
        <v>291</v>
      </c>
      <c r="C8" s="80">
        <v>135</v>
      </c>
      <c r="D8" s="80">
        <v>57</v>
      </c>
      <c r="E8" s="80">
        <v>99</v>
      </c>
    </row>
    <row r="9" spans="1:5" ht="22.5">
      <c r="A9" s="41" t="s">
        <v>70</v>
      </c>
      <c r="B9" s="81">
        <f t="shared" si="0"/>
        <v>7</v>
      </c>
      <c r="C9" s="80">
        <v>2</v>
      </c>
      <c r="D9" s="80">
        <v>4</v>
      </c>
      <c r="E9" s="80">
        <v>1</v>
      </c>
    </row>
    <row r="10" spans="1:5" ht="22.5">
      <c r="A10" s="41" t="s">
        <v>4</v>
      </c>
      <c r="B10" s="81">
        <f t="shared" si="0"/>
        <v>13</v>
      </c>
      <c r="C10" s="80">
        <v>2</v>
      </c>
      <c r="D10" s="80">
        <v>7</v>
      </c>
      <c r="E10" s="80">
        <v>4</v>
      </c>
    </row>
    <row r="11" spans="1:5" ht="14.25">
      <c r="A11" s="42" t="s">
        <v>5</v>
      </c>
      <c r="B11" s="45">
        <f t="shared" si="0"/>
        <v>288</v>
      </c>
      <c r="C11" s="31">
        <f>SUM(C12:C16)</f>
        <v>104</v>
      </c>
      <c r="D11" s="31">
        <f>SUM(D12:D16)</f>
        <v>47</v>
      </c>
      <c r="E11" s="31">
        <f>SUM(E12:E16)</f>
        <v>137</v>
      </c>
    </row>
    <row r="12" spans="1:5" ht="14.25">
      <c r="A12" s="43" t="s">
        <v>6</v>
      </c>
      <c r="B12" s="81">
        <f t="shared" si="0"/>
        <v>135</v>
      </c>
      <c r="C12" s="80">
        <v>54</v>
      </c>
      <c r="D12" s="80">
        <v>14</v>
      </c>
      <c r="E12" s="80">
        <v>67</v>
      </c>
    </row>
    <row r="13" spans="1:5" ht="14.25">
      <c r="A13" s="43" t="s">
        <v>7</v>
      </c>
      <c r="B13" s="81">
        <f>C13+D13+E13</f>
        <v>64</v>
      </c>
      <c r="C13" s="80">
        <v>15</v>
      </c>
      <c r="D13" s="80">
        <v>19</v>
      </c>
      <c r="E13" s="80">
        <v>30</v>
      </c>
    </row>
    <row r="14" spans="1:5" ht="14.25">
      <c r="A14" s="43" t="s">
        <v>8</v>
      </c>
      <c r="B14" s="81">
        <f>C14+D14+E14</f>
        <v>51</v>
      </c>
      <c r="C14" s="80">
        <v>23</v>
      </c>
      <c r="D14" s="80">
        <v>7</v>
      </c>
      <c r="E14" s="80">
        <v>21</v>
      </c>
    </row>
    <row r="15" spans="1:5" ht="14.25">
      <c r="A15" s="43" t="s">
        <v>9</v>
      </c>
      <c r="B15" s="81">
        <f>C15+D15+E15</f>
        <v>15</v>
      </c>
      <c r="C15" s="80">
        <v>4</v>
      </c>
      <c r="D15" s="80">
        <v>2</v>
      </c>
      <c r="E15" s="80">
        <v>9</v>
      </c>
    </row>
    <row r="16" spans="1:5" ht="14.25">
      <c r="A16" s="44" t="s">
        <v>10</v>
      </c>
      <c r="B16" s="82">
        <f>C16+D16+E16</f>
        <v>23</v>
      </c>
      <c r="C16" s="71">
        <v>8</v>
      </c>
      <c r="D16" s="71">
        <v>5</v>
      </c>
      <c r="E16" s="71">
        <v>10</v>
      </c>
    </row>
    <row r="17" spans="1:5" ht="14.25">
      <c r="A17" s="2"/>
      <c r="B17" s="2"/>
      <c r="C17" s="2"/>
      <c r="D17" s="2"/>
      <c r="E17" s="2"/>
    </row>
    <row r="19" spans="1:5" ht="14.25">
      <c r="A19" s="155" t="s">
        <v>81</v>
      </c>
      <c r="B19" s="155"/>
      <c r="C19" s="155"/>
      <c r="D19" s="155"/>
      <c r="E19" s="155"/>
    </row>
    <row r="20" spans="1:5" ht="14.25">
      <c r="A20" s="79"/>
      <c r="B20" s="4"/>
      <c r="C20" s="4"/>
      <c r="D20" s="4"/>
      <c r="E20" s="75" t="s">
        <v>80</v>
      </c>
    </row>
    <row r="21" spans="1:6" ht="14.25" customHeight="1">
      <c r="A21" s="156"/>
      <c r="B21" s="158" t="s">
        <v>36</v>
      </c>
      <c r="C21" s="160" t="s">
        <v>23</v>
      </c>
      <c r="D21" s="160"/>
      <c r="E21" s="160"/>
      <c r="F21" s="2"/>
    </row>
    <row r="22" spans="1:6" ht="67.5">
      <c r="A22" s="157"/>
      <c r="B22" s="159"/>
      <c r="C22" s="76" t="s">
        <v>37</v>
      </c>
      <c r="D22" s="77" t="s">
        <v>38</v>
      </c>
      <c r="E22" s="78" t="s">
        <v>39</v>
      </c>
      <c r="F22" s="2"/>
    </row>
    <row r="23" spans="1:7" ht="14.25">
      <c r="A23" s="31" t="s">
        <v>0</v>
      </c>
      <c r="B23" s="83">
        <f aca="true" t="shared" si="1" ref="B23:B34">C23+D23+E23</f>
        <v>100</v>
      </c>
      <c r="C23" s="84">
        <f>C24+C29</f>
        <v>40.3305785123967</v>
      </c>
      <c r="D23" s="84">
        <f>D24+D29</f>
        <v>19.669421487603305</v>
      </c>
      <c r="E23" s="84">
        <f>E24+E29</f>
        <v>40</v>
      </c>
      <c r="F23" s="15"/>
      <c r="G23" s="12"/>
    </row>
    <row r="24" spans="1:7" ht="14.25">
      <c r="A24" s="32" t="s">
        <v>1</v>
      </c>
      <c r="B24" s="85">
        <f t="shared" si="1"/>
        <v>52.396694214876035</v>
      </c>
      <c r="C24" s="86">
        <f>SUM(C25:C28)</f>
        <v>23.140495867768596</v>
      </c>
      <c r="D24" s="86">
        <f>SUM(D25:D28)</f>
        <v>11.900826446280991</v>
      </c>
      <c r="E24" s="86">
        <f>SUM(E25:E28)</f>
        <v>17.355371900826444</v>
      </c>
      <c r="F24" s="15"/>
      <c r="G24" s="12"/>
    </row>
    <row r="25" spans="1:7" ht="14.25">
      <c r="A25" s="33" t="s">
        <v>3</v>
      </c>
      <c r="B25" s="68">
        <f t="shared" si="1"/>
        <v>0.9917355371900827</v>
      </c>
      <c r="C25" s="87">
        <f>C7/B5*100</f>
        <v>0.1652892561983471</v>
      </c>
      <c r="D25" s="87">
        <f>D7/B5*100</f>
        <v>0.6611570247933884</v>
      </c>
      <c r="E25" s="87">
        <f>E7/B5*100</f>
        <v>0.1652892561983471</v>
      </c>
      <c r="F25" s="15"/>
      <c r="G25" s="12"/>
    </row>
    <row r="26" spans="1:7" ht="14.25">
      <c r="A26" s="33" t="s">
        <v>2</v>
      </c>
      <c r="B26" s="68">
        <f t="shared" si="1"/>
        <v>48.09917355371901</v>
      </c>
      <c r="C26" s="87">
        <f>C8/B5*100</f>
        <v>22.31404958677686</v>
      </c>
      <c r="D26" s="87">
        <f>D8/B5*100</f>
        <v>9.421487603305785</v>
      </c>
      <c r="E26" s="87">
        <f>E8/B5*100</f>
        <v>16.363636363636363</v>
      </c>
      <c r="F26" s="15"/>
      <c r="G26" s="12"/>
    </row>
    <row r="27" spans="1:7" ht="22.5">
      <c r="A27" s="34" t="s">
        <v>70</v>
      </c>
      <c r="B27" s="68">
        <f t="shared" si="1"/>
        <v>1.15702479338843</v>
      </c>
      <c r="C27" s="87">
        <f>C9/B5*100</f>
        <v>0.3305785123966942</v>
      </c>
      <c r="D27" s="87">
        <f>D9/B5*100</f>
        <v>0.6611570247933884</v>
      </c>
      <c r="E27" s="87">
        <f>E9/B5*100</f>
        <v>0.1652892561983471</v>
      </c>
      <c r="F27" s="15"/>
      <c r="G27" s="12"/>
    </row>
    <row r="28" spans="1:7" ht="22.5">
      <c r="A28" s="34" t="s">
        <v>4</v>
      </c>
      <c r="B28" s="68">
        <f t="shared" si="1"/>
        <v>2.1487603305785123</v>
      </c>
      <c r="C28" s="87">
        <f>C10/B5*100</f>
        <v>0.3305785123966942</v>
      </c>
      <c r="D28" s="87">
        <f>D10/B5*100</f>
        <v>1.1570247933884297</v>
      </c>
      <c r="E28" s="87">
        <f>E10/B5*100</f>
        <v>0.6611570247933884</v>
      </c>
      <c r="F28" s="15"/>
      <c r="G28" s="12"/>
    </row>
    <row r="29" spans="1:7" ht="14.25">
      <c r="A29" s="35" t="s">
        <v>5</v>
      </c>
      <c r="B29" s="85">
        <f t="shared" si="1"/>
        <v>47.603305785123965</v>
      </c>
      <c r="C29" s="86">
        <f>SUM(C30:C34)</f>
        <v>17.1900826446281</v>
      </c>
      <c r="D29" s="86">
        <f>SUM(D30:D34)</f>
        <v>7.768595041322314</v>
      </c>
      <c r="E29" s="86">
        <f>SUM(E30:E34)</f>
        <v>22.644628099173556</v>
      </c>
      <c r="F29" s="15"/>
      <c r="G29" s="12"/>
    </row>
    <row r="30" spans="1:7" ht="14.25">
      <c r="A30" s="36" t="s">
        <v>6</v>
      </c>
      <c r="B30" s="68">
        <f t="shared" si="1"/>
        <v>22.31404958677686</v>
      </c>
      <c r="C30" s="87">
        <f>C12/B5*100</f>
        <v>8.925619834710744</v>
      </c>
      <c r="D30" s="87">
        <f>D12/B5*100</f>
        <v>2.3140495867768593</v>
      </c>
      <c r="E30" s="87">
        <f>E12/B5*100</f>
        <v>11.074380165289256</v>
      </c>
      <c r="F30" s="15"/>
      <c r="G30" s="12"/>
    </row>
    <row r="31" spans="1:7" ht="14.25">
      <c r="A31" s="36" t="s">
        <v>7</v>
      </c>
      <c r="B31" s="68">
        <f t="shared" si="1"/>
        <v>10.578512396694215</v>
      </c>
      <c r="C31" s="87">
        <f>C13/B5*100</f>
        <v>2.479338842975207</v>
      </c>
      <c r="D31" s="87">
        <f>D13/B5*100</f>
        <v>3.1404958677685952</v>
      </c>
      <c r="E31" s="87">
        <f>E13/B5*100</f>
        <v>4.958677685950414</v>
      </c>
      <c r="F31" s="15"/>
      <c r="G31" s="12"/>
    </row>
    <row r="32" spans="1:7" ht="14.25">
      <c r="A32" s="36" t="s">
        <v>8</v>
      </c>
      <c r="B32" s="68">
        <f t="shared" si="1"/>
        <v>8.429752066115702</v>
      </c>
      <c r="C32" s="87">
        <f>C14/B5*100</f>
        <v>3.8016528925619832</v>
      </c>
      <c r="D32" s="87">
        <f>D14/B5*100</f>
        <v>1.1570247933884297</v>
      </c>
      <c r="E32" s="87">
        <f>E14/B5*100</f>
        <v>3.4710743801652892</v>
      </c>
      <c r="F32" s="15"/>
      <c r="G32" s="12"/>
    </row>
    <row r="33" spans="1:7" ht="14.25">
      <c r="A33" s="36" t="s">
        <v>9</v>
      </c>
      <c r="B33" s="68">
        <f t="shared" si="1"/>
        <v>2.4793388429752063</v>
      </c>
      <c r="C33" s="87">
        <f>C15/B5*100</f>
        <v>0.6611570247933884</v>
      </c>
      <c r="D33" s="87">
        <f>D15/B5*100</f>
        <v>0.3305785123966942</v>
      </c>
      <c r="E33" s="87">
        <f>E15/B5*100</f>
        <v>1.487603305785124</v>
      </c>
      <c r="F33" s="15"/>
      <c r="G33" s="12"/>
    </row>
    <row r="34" spans="1:7" ht="14.25">
      <c r="A34" s="89" t="s">
        <v>10</v>
      </c>
      <c r="B34" s="88">
        <f t="shared" si="1"/>
        <v>3.8016528925619832</v>
      </c>
      <c r="C34" s="72">
        <f>C16/B5*100</f>
        <v>1.322314049586777</v>
      </c>
      <c r="D34" s="72">
        <f>D16/B5*100</f>
        <v>0.8264462809917356</v>
      </c>
      <c r="E34" s="72">
        <f>E16/B5*100</f>
        <v>1.6528925619834711</v>
      </c>
      <c r="F34" s="15"/>
      <c r="G34" s="12"/>
    </row>
    <row r="35" spans="2:7" ht="14.25">
      <c r="B35" s="12"/>
      <c r="C35" s="12"/>
      <c r="D35" s="12"/>
      <c r="E35" s="12"/>
      <c r="F35" s="12"/>
      <c r="G35" s="12"/>
    </row>
    <row r="36" spans="2:7" ht="14.25">
      <c r="B36" s="12"/>
      <c r="C36" s="12"/>
      <c r="D36" s="12"/>
      <c r="E36" s="12"/>
      <c r="F36" s="12"/>
      <c r="G36" s="12"/>
    </row>
    <row r="37" spans="2:7" ht="14.25">
      <c r="B37" s="12"/>
      <c r="C37" s="12"/>
      <c r="D37" s="12"/>
      <c r="E37" s="12"/>
      <c r="F37" s="12"/>
      <c r="G37" s="12"/>
    </row>
    <row r="38" spans="2:7" ht="14.25">
      <c r="B38" s="12"/>
      <c r="C38" s="12"/>
      <c r="D38" s="12"/>
      <c r="E38" s="12"/>
      <c r="F38" s="12"/>
      <c r="G38" s="12"/>
    </row>
    <row r="39" spans="2:7" ht="14.25">
      <c r="B39" s="12"/>
      <c r="C39" s="12"/>
      <c r="D39" s="12"/>
      <c r="E39" s="12"/>
      <c r="F39" s="12"/>
      <c r="G39" s="12"/>
    </row>
    <row r="40" spans="2:7" ht="14.25">
      <c r="B40" s="12"/>
      <c r="C40" s="12"/>
      <c r="D40" s="12"/>
      <c r="E40" s="12"/>
      <c r="F40" s="12"/>
      <c r="G40" s="12"/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12"/>
      <c r="C43" s="12"/>
      <c r="D43" s="12"/>
      <c r="E43" s="12"/>
      <c r="F43" s="12"/>
      <c r="G43" s="12"/>
    </row>
    <row r="44" spans="2:7" ht="14.25">
      <c r="B44" s="12"/>
      <c r="C44" s="12"/>
      <c r="D44" s="12"/>
      <c r="E44" s="12"/>
      <c r="F44" s="12"/>
      <c r="G44" s="12"/>
    </row>
    <row r="45" spans="2:7" ht="14.25">
      <c r="B45" s="12"/>
      <c r="C45" s="12"/>
      <c r="D45" s="12"/>
      <c r="E45" s="12"/>
      <c r="F45" s="12"/>
      <c r="G45" s="12"/>
    </row>
    <row r="46" spans="2:7" ht="14.25">
      <c r="B46" s="12"/>
      <c r="C46" s="12"/>
      <c r="D46" s="12"/>
      <c r="E46" s="12"/>
      <c r="F46" s="12"/>
      <c r="G46" s="12"/>
    </row>
    <row r="47" spans="2:7" ht="14.25">
      <c r="B47" s="12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4.25">
      <c r="B50" s="12"/>
      <c r="C50" s="12"/>
      <c r="D50" s="12"/>
      <c r="E50" s="12"/>
      <c r="F50" s="12"/>
      <c r="G50" s="12"/>
    </row>
    <row r="51" spans="2:7" ht="14.25">
      <c r="B51" s="12"/>
      <c r="C51" s="12"/>
      <c r="D51" s="12"/>
      <c r="E51" s="12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</sheetData>
  <sheetProtection/>
  <mergeCells count="8">
    <mergeCell ref="A19:E19"/>
    <mergeCell ref="A21:A22"/>
    <mergeCell ref="B21:B22"/>
    <mergeCell ref="C21:E21"/>
    <mergeCell ref="A1:E1"/>
    <mergeCell ref="A3:A4"/>
    <mergeCell ref="C3:E3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9"/>
  <sheetViews>
    <sheetView view="pageLayout" workbookViewId="0" topLeftCell="A1">
      <selection activeCell="A21" sqref="A21:E21"/>
    </sheetView>
  </sheetViews>
  <sheetFormatPr defaultColWidth="9.140625" defaultRowHeight="15"/>
  <cols>
    <col min="1" max="1" width="19.28125" style="0" customWidth="1"/>
    <col min="2" max="5" width="16.00390625" style="0" customWidth="1"/>
  </cols>
  <sheetData>
    <row r="1" spans="1:7" s="1" customFormat="1" ht="36.75" customHeight="1">
      <c r="A1" s="155" t="s">
        <v>82</v>
      </c>
      <c r="B1" s="155"/>
      <c r="C1" s="155"/>
      <c r="D1" s="155"/>
      <c r="E1" s="155"/>
      <c r="F1" s="3"/>
      <c r="G1" s="3"/>
    </row>
    <row r="2" spans="1:7" s="1" customFormat="1" ht="14.25">
      <c r="A2" s="24"/>
      <c r="B2" s="7"/>
      <c r="C2" s="7"/>
      <c r="D2" s="7"/>
      <c r="E2" s="8" t="s">
        <v>17</v>
      </c>
      <c r="F2" s="3"/>
      <c r="G2" s="3"/>
    </row>
    <row r="3" spans="1:6" s="1" customFormat="1" ht="15" customHeight="1">
      <c r="A3" s="165"/>
      <c r="B3" s="158" t="s">
        <v>36</v>
      </c>
      <c r="C3" s="167" t="s">
        <v>23</v>
      </c>
      <c r="D3" s="168"/>
      <c r="E3" s="168"/>
      <c r="F3" s="2"/>
    </row>
    <row r="4" spans="1:6" s="1" customFormat="1" ht="51" customHeight="1">
      <c r="A4" s="166"/>
      <c r="B4" s="162"/>
      <c r="C4" s="59" t="s">
        <v>11</v>
      </c>
      <c r="D4" s="59" t="s">
        <v>12</v>
      </c>
      <c r="E4" s="60" t="s">
        <v>13</v>
      </c>
      <c r="F4" s="2"/>
    </row>
    <row r="5" spans="1:5" s="1" customFormat="1" ht="13.5" customHeight="1">
      <c r="A5" s="90" t="s">
        <v>0</v>
      </c>
      <c r="B5" s="64">
        <v>605</v>
      </c>
      <c r="C5" s="30">
        <v>244</v>
      </c>
      <c r="D5" s="30">
        <v>119</v>
      </c>
      <c r="E5" s="30">
        <v>242</v>
      </c>
    </row>
    <row r="6" spans="1:5" s="1" customFormat="1" ht="13.5" customHeight="1">
      <c r="A6" s="93" t="s">
        <v>18</v>
      </c>
      <c r="B6" s="66">
        <v>378</v>
      </c>
      <c r="C6" s="67">
        <v>134</v>
      </c>
      <c r="D6" s="67">
        <v>78</v>
      </c>
      <c r="E6" s="67">
        <v>166</v>
      </c>
    </row>
    <row r="7" spans="1:5" s="1" customFormat="1" ht="13.5" customHeight="1">
      <c r="A7" s="93" t="s">
        <v>14</v>
      </c>
      <c r="B7" s="66">
        <v>163</v>
      </c>
      <c r="C7" s="67">
        <v>80</v>
      </c>
      <c r="D7" s="67">
        <v>29</v>
      </c>
      <c r="E7" s="67">
        <v>54</v>
      </c>
    </row>
    <row r="8" spans="1:5" s="1" customFormat="1" ht="13.5" customHeight="1">
      <c r="A8" s="94" t="s">
        <v>15</v>
      </c>
      <c r="B8" s="66">
        <v>64</v>
      </c>
      <c r="C8" s="67">
        <v>30</v>
      </c>
      <c r="D8" s="67">
        <v>12</v>
      </c>
      <c r="E8" s="67">
        <v>22</v>
      </c>
    </row>
    <row r="9" spans="1:5" s="1" customFormat="1" ht="13.5" customHeight="1">
      <c r="A9" s="67"/>
      <c r="B9" s="66"/>
      <c r="C9" s="67"/>
      <c r="D9" s="67"/>
      <c r="E9" s="67"/>
    </row>
    <row r="10" spans="1:5" s="1" customFormat="1" ht="13.5" customHeight="1">
      <c r="A10" s="90" t="s">
        <v>1</v>
      </c>
      <c r="B10" s="65">
        <v>317</v>
      </c>
      <c r="C10" s="30">
        <v>140</v>
      </c>
      <c r="D10" s="30">
        <v>72</v>
      </c>
      <c r="E10" s="30">
        <v>105</v>
      </c>
    </row>
    <row r="11" spans="1:5" s="1" customFormat="1" ht="13.5" customHeight="1">
      <c r="A11" s="93" t="s">
        <v>18</v>
      </c>
      <c r="B11" s="66">
        <v>168</v>
      </c>
      <c r="C11" s="67">
        <v>64</v>
      </c>
      <c r="D11" s="67">
        <v>39</v>
      </c>
      <c r="E11" s="67">
        <v>65</v>
      </c>
    </row>
    <row r="12" spans="1:5" s="1" customFormat="1" ht="13.5" customHeight="1">
      <c r="A12" s="93" t="s">
        <v>14</v>
      </c>
      <c r="B12" s="66">
        <v>103</v>
      </c>
      <c r="C12" s="67">
        <v>55</v>
      </c>
      <c r="D12" s="67">
        <v>22</v>
      </c>
      <c r="E12" s="67">
        <v>26</v>
      </c>
    </row>
    <row r="13" spans="1:5" s="1" customFormat="1" ht="13.5" customHeight="1">
      <c r="A13" s="94" t="s">
        <v>15</v>
      </c>
      <c r="B13" s="66">
        <v>46</v>
      </c>
      <c r="C13" s="67">
        <v>21</v>
      </c>
      <c r="D13" s="67">
        <v>11</v>
      </c>
      <c r="E13" s="67">
        <v>14</v>
      </c>
    </row>
    <row r="14" spans="1:5" s="1" customFormat="1" ht="13.5" customHeight="1">
      <c r="A14" s="67"/>
      <c r="B14" s="66"/>
      <c r="C14" s="67"/>
      <c r="D14" s="67"/>
      <c r="E14" s="67"/>
    </row>
    <row r="15" spans="1:5" s="1" customFormat="1" ht="13.5" customHeight="1">
      <c r="A15" s="90" t="s">
        <v>16</v>
      </c>
      <c r="B15" s="65">
        <v>288</v>
      </c>
      <c r="C15" s="30">
        <v>104</v>
      </c>
      <c r="D15" s="30">
        <v>47</v>
      </c>
      <c r="E15" s="30">
        <v>137</v>
      </c>
    </row>
    <row r="16" spans="1:5" s="1" customFormat="1" ht="13.5" customHeight="1">
      <c r="A16" s="93" t="s">
        <v>18</v>
      </c>
      <c r="B16" s="66">
        <v>210</v>
      </c>
      <c r="C16" s="80">
        <v>70</v>
      </c>
      <c r="D16" s="80">
        <v>39</v>
      </c>
      <c r="E16" s="80">
        <v>101</v>
      </c>
    </row>
    <row r="17" spans="1:5" ht="15">
      <c r="A17" s="93" t="s">
        <v>14</v>
      </c>
      <c r="B17" s="66">
        <v>60</v>
      </c>
      <c r="C17" s="67">
        <v>25</v>
      </c>
      <c r="D17" s="67">
        <v>7</v>
      </c>
      <c r="E17" s="67">
        <v>28</v>
      </c>
    </row>
    <row r="18" spans="1:5" ht="15">
      <c r="A18" s="89" t="s">
        <v>15</v>
      </c>
      <c r="B18" s="70">
        <v>18</v>
      </c>
      <c r="C18" s="71">
        <v>9</v>
      </c>
      <c r="D18" s="71">
        <v>1</v>
      </c>
      <c r="E18" s="71">
        <v>8</v>
      </c>
    </row>
    <row r="21" spans="1:5" ht="15">
      <c r="A21" s="195" t="s">
        <v>83</v>
      </c>
      <c r="B21" s="195"/>
      <c r="C21" s="195"/>
      <c r="D21" s="195"/>
      <c r="E21" s="195"/>
    </row>
    <row r="22" spans="1:5" ht="15">
      <c r="A22" s="1"/>
      <c r="B22" s="1"/>
      <c r="C22" s="1"/>
      <c r="D22" s="1"/>
      <c r="E22" s="75" t="s">
        <v>80</v>
      </c>
    </row>
    <row r="23" spans="1:5" ht="15">
      <c r="A23" s="156"/>
      <c r="B23" s="158" t="s">
        <v>36</v>
      </c>
      <c r="C23" s="163" t="s">
        <v>23</v>
      </c>
      <c r="D23" s="164"/>
      <c r="E23" s="164"/>
    </row>
    <row r="24" spans="1:5" ht="45">
      <c r="A24" s="157"/>
      <c r="B24" s="162"/>
      <c r="C24" s="59" t="s">
        <v>11</v>
      </c>
      <c r="D24" s="59" t="s">
        <v>12</v>
      </c>
      <c r="E24" s="60" t="s">
        <v>13</v>
      </c>
    </row>
    <row r="25" spans="1:5" ht="15">
      <c r="A25" s="51" t="s">
        <v>0</v>
      </c>
      <c r="B25" s="62">
        <v>100</v>
      </c>
      <c r="C25" s="46">
        <f>C30+C35</f>
        <v>40.3305785123967</v>
      </c>
      <c r="D25" s="46">
        <f>D30+D35</f>
        <v>19.669421487603305</v>
      </c>
      <c r="E25" s="46">
        <f>E30+E35</f>
        <v>40</v>
      </c>
    </row>
    <row r="26" spans="1:5" ht="15">
      <c r="A26" s="52" t="s">
        <v>18</v>
      </c>
      <c r="B26" s="55">
        <f>B6/B5*100</f>
        <v>62.47933884297521</v>
      </c>
      <c r="C26" s="26">
        <f>C6/$B$5*100</f>
        <v>22.14876033057851</v>
      </c>
      <c r="D26" s="26">
        <f>D6/$B$5*100</f>
        <v>12.892561983471074</v>
      </c>
      <c r="E26" s="26">
        <f>E6/$B$5*100</f>
        <v>27.43801652892562</v>
      </c>
    </row>
    <row r="27" spans="1:5" ht="15">
      <c r="A27" s="52" t="s">
        <v>14</v>
      </c>
      <c r="B27" s="55">
        <f>B7/$B$5*100</f>
        <v>26.942148760330582</v>
      </c>
      <c r="C27" s="26">
        <f>C7/$B$5*100</f>
        <v>13.223140495867769</v>
      </c>
      <c r="D27" s="26">
        <f>D7/$B$5*100</f>
        <v>4.793388429752066</v>
      </c>
      <c r="E27" s="26">
        <f>E7/$B$5*100</f>
        <v>8.925619834710744</v>
      </c>
    </row>
    <row r="28" spans="1:5" ht="15">
      <c r="A28" s="53" t="s">
        <v>15</v>
      </c>
      <c r="B28" s="55">
        <f aca="true" t="shared" si="0" ref="B28:B38">B8/$B$5*100</f>
        <v>10.578512396694215</v>
      </c>
      <c r="C28" s="26">
        <f>C8/$B$5*100</f>
        <v>4.958677685950414</v>
      </c>
      <c r="D28" s="26">
        <f>D8/$B$5*100</f>
        <v>1.9834710743801653</v>
      </c>
      <c r="E28" s="26">
        <f>E8/$B$5*100</f>
        <v>3.6363636363636362</v>
      </c>
    </row>
    <row r="29" spans="1:5" ht="15">
      <c r="A29" s="27"/>
      <c r="B29" s="55"/>
      <c r="C29" s="26"/>
      <c r="D29" s="26"/>
      <c r="E29" s="26"/>
    </row>
    <row r="30" spans="1:5" ht="15">
      <c r="A30" s="51" t="s">
        <v>1</v>
      </c>
      <c r="B30" s="50">
        <f t="shared" si="0"/>
        <v>52.396694214876035</v>
      </c>
      <c r="C30" s="46">
        <f>C10/$B$5*100</f>
        <v>23.140495867768596</v>
      </c>
      <c r="D30" s="46">
        <f aca="true" t="shared" si="1" ref="D30:D38">D10/$B$5*100</f>
        <v>11.900826446280991</v>
      </c>
      <c r="E30" s="46">
        <f aca="true" t="shared" si="2" ref="E30:E38">E10/$B$5*100</f>
        <v>17.355371900826448</v>
      </c>
    </row>
    <row r="31" spans="1:5" ht="15">
      <c r="A31" s="52" t="s">
        <v>18</v>
      </c>
      <c r="B31" s="55">
        <f t="shared" si="0"/>
        <v>27.768595041322314</v>
      </c>
      <c r="C31" s="26">
        <f>C11/$B$5*100</f>
        <v>10.578512396694215</v>
      </c>
      <c r="D31" s="26">
        <f t="shared" si="1"/>
        <v>6.446280991735537</v>
      </c>
      <c r="E31" s="26">
        <f t="shared" si="2"/>
        <v>10.743801652892563</v>
      </c>
    </row>
    <row r="32" spans="1:5" ht="15">
      <c r="A32" s="52" t="s">
        <v>14</v>
      </c>
      <c r="B32" s="55">
        <f t="shared" si="0"/>
        <v>17.024793388429753</v>
      </c>
      <c r="C32" s="26">
        <f>C12/$B$5*100</f>
        <v>9.090909090909092</v>
      </c>
      <c r="D32" s="26">
        <f t="shared" si="1"/>
        <v>3.6363636363636362</v>
      </c>
      <c r="E32" s="26">
        <f t="shared" si="2"/>
        <v>4.297520661157025</v>
      </c>
    </row>
    <row r="33" spans="1:5" ht="15">
      <c r="A33" s="53" t="s">
        <v>15</v>
      </c>
      <c r="B33" s="55">
        <f t="shared" si="0"/>
        <v>7.6033057851239665</v>
      </c>
      <c r="C33" s="26">
        <f>C13/$B$5*100</f>
        <v>3.4710743801652892</v>
      </c>
      <c r="D33" s="26">
        <f t="shared" si="1"/>
        <v>1.8181818181818181</v>
      </c>
      <c r="E33" s="26">
        <f t="shared" si="2"/>
        <v>2.3140495867768593</v>
      </c>
    </row>
    <row r="34" spans="1:5" ht="15">
      <c r="A34" s="27"/>
      <c r="B34" s="55"/>
      <c r="C34" s="26"/>
      <c r="D34" s="26"/>
      <c r="E34" s="26"/>
    </row>
    <row r="35" spans="1:5" ht="15">
      <c r="A35" s="51" t="s">
        <v>16</v>
      </c>
      <c r="B35" s="50">
        <f t="shared" si="0"/>
        <v>47.603305785123965</v>
      </c>
      <c r="C35" s="46">
        <f>C15/$B$5*100</f>
        <v>17.1900826446281</v>
      </c>
      <c r="D35" s="46">
        <f t="shared" si="1"/>
        <v>7.768595041322314</v>
      </c>
      <c r="E35" s="46">
        <f t="shared" si="2"/>
        <v>22.644628099173552</v>
      </c>
    </row>
    <row r="36" spans="1:5" ht="15">
      <c r="A36" s="52" t="s">
        <v>18</v>
      </c>
      <c r="B36" s="55">
        <f t="shared" si="0"/>
        <v>34.710743801652896</v>
      </c>
      <c r="C36" s="26">
        <f>C16/$B$5*100</f>
        <v>11.570247933884298</v>
      </c>
      <c r="D36" s="26">
        <f t="shared" si="1"/>
        <v>6.446280991735537</v>
      </c>
      <c r="E36" s="26">
        <f t="shared" si="2"/>
        <v>16.694214876033058</v>
      </c>
    </row>
    <row r="37" spans="1:5" ht="15">
      <c r="A37" s="52" t="s">
        <v>14</v>
      </c>
      <c r="B37" s="55">
        <f t="shared" si="0"/>
        <v>9.917355371900827</v>
      </c>
      <c r="C37" s="26">
        <f>C17/$B$5*100</f>
        <v>4.132231404958678</v>
      </c>
      <c r="D37" s="26">
        <f t="shared" si="1"/>
        <v>1.1570247933884297</v>
      </c>
      <c r="E37" s="26">
        <f t="shared" si="2"/>
        <v>4.628099173553719</v>
      </c>
    </row>
    <row r="38" spans="1:5" ht="15">
      <c r="A38" s="54" t="s">
        <v>15</v>
      </c>
      <c r="B38" s="47">
        <f t="shared" si="0"/>
        <v>2.975206611570248</v>
      </c>
      <c r="C38" s="48">
        <f>C18/$B$5*100</f>
        <v>1.487603305785124</v>
      </c>
      <c r="D38" s="48">
        <f t="shared" si="1"/>
        <v>0.1652892561983471</v>
      </c>
      <c r="E38" s="48">
        <f t="shared" si="2"/>
        <v>1.322314049586777</v>
      </c>
    </row>
    <row r="39" spans="1:5" ht="15">
      <c r="A39" s="1"/>
      <c r="B39" s="1"/>
      <c r="C39" s="1"/>
      <c r="D39" s="1"/>
      <c r="E39" s="1"/>
    </row>
  </sheetData>
  <sheetProtection/>
  <mergeCells count="8">
    <mergeCell ref="C23:E23"/>
    <mergeCell ref="A21:E21"/>
    <mergeCell ref="A23:A24"/>
    <mergeCell ref="B23:B24"/>
    <mergeCell ref="A1:E1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view="pageLayout" workbookViewId="0" topLeftCell="A1">
      <selection activeCell="C13" sqref="C13"/>
    </sheetView>
  </sheetViews>
  <sheetFormatPr defaultColWidth="9.140625" defaultRowHeight="15"/>
  <cols>
    <col min="3" max="3" width="19.00390625" style="0" customWidth="1"/>
    <col min="4" max="4" width="14.28125" style="0" customWidth="1"/>
  </cols>
  <sheetData>
    <row r="1" spans="1:8" ht="28.5" customHeight="1">
      <c r="A1" s="171" t="s">
        <v>63</v>
      </c>
      <c r="B1" s="171"/>
      <c r="C1" s="171"/>
      <c r="D1" s="171"/>
      <c r="E1" s="171"/>
      <c r="F1" s="171"/>
      <c r="G1" s="171"/>
      <c r="H1" s="171"/>
    </row>
    <row r="2" spans="1:9" ht="15.75">
      <c r="A2" s="169"/>
      <c r="B2" s="169"/>
      <c r="C2" s="169"/>
      <c r="D2" s="169"/>
      <c r="E2" s="169"/>
      <c r="F2" s="169"/>
      <c r="G2" s="169"/>
      <c r="H2" s="169"/>
      <c r="I2" s="169"/>
    </row>
    <row r="3" ht="31.5" customHeight="1">
      <c r="D3" s="16"/>
    </row>
    <row r="5" spans="4:8" ht="150">
      <c r="D5" s="16" t="s">
        <v>46</v>
      </c>
      <c r="E5" s="16" t="s">
        <v>49</v>
      </c>
      <c r="F5" s="16" t="s">
        <v>50</v>
      </c>
      <c r="G5" s="16" t="s">
        <v>51</v>
      </c>
      <c r="H5" s="16"/>
    </row>
    <row r="6" spans="3:7" ht="15">
      <c r="C6" s="14" t="s">
        <v>47</v>
      </c>
      <c r="D6">
        <v>0.66</v>
      </c>
      <c r="E6">
        <v>0.16</v>
      </c>
      <c r="F6">
        <v>0.1</v>
      </c>
      <c r="G6">
        <v>0.08</v>
      </c>
    </row>
    <row r="7" spans="3:7" ht="15">
      <c r="C7" s="14" t="s">
        <v>48</v>
      </c>
      <c r="D7">
        <v>0.51</v>
      </c>
      <c r="E7">
        <v>0.21</v>
      </c>
      <c r="F7">
        <v>0.17</v>
      </c>
      <c r="G7">
        <v>0.11</v>
      </c>
    </row>
    <row r="10" ht="6.75" customHeight="1"/>
    <row r="11" spans="1:8" ht="34.5" customHeight="1">
      <c r="A11" s="170" t="s">
        <v>72</v>
      </c>
      <c r="B11" s="170"/>
      <c r="C11" s="170"/>
      <c r="D11" s="170"/>
      <c r="E11" s="170"/>
      <c r="F11" s="170"/>
      <c r="G11" s="170"/>
      <c r="H11" s="170"/>
    </row>
    <row r="19" spans="3:4" ht="60">
      <c r="C19" s="17" t="s">
        <v>56</v>
      </c>
      <c r="D19" s="20">
        <v>0.29</v>
      </c>
    </row>
    <row r="20" spans="3:4" ht="15">
      <c r="C20" s="18" t="s">
        <v>53</v>
      </c>
      <c r="D20" s="20">
        <v>0.24</v>
      </c>
    </row>
    <row r="21" spans="3:4" ht="15">
      <c r="C21" s="18" t="s">
        <v>52</v>
      </c>
      <c r="D21" s="20">
        <v>0.21</v>
      </c>
    </row>
    <row r="22" spans="3:4" ht="15">
      <c r="C22" s="18" t="s">
        <v>55</v>
      </c>
      <c r="D22" s="20">
        <v>0.2</v>
      </c>
    </row>
    <row r="23" spans="3:4" ht="24.75">
      <c r="C23" s="19" t="s">
        <v>54</v>
      </c>
      <c r="D23" s="20">
        <v>0.06</v>
      </c>
    </row>
  </sheetData>
  <sheetProtection/>
  <mergeCells count="3">
    <mergeCell ref="A2:I2"/>
    <mergeCell ref="A11:H11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&amp;C&amp;"Arial,Обычный"&amp;10Indicatorii principali realizați de întreprinderile inovatoare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32"/>
  <sheetViews>
    <sheetView view="pageLayout" workbookViewId="0" topLeftCell="A1">
      <selection activeCell="D17" sqref="D17"/>
    </sheetView>
  </sheetViews>
  <sheetFormatPr defaultColWidth="9.140625" defaultRowHeight="15"/>
  <cols>
    <col min="1" max="1" width="40.57421875" style="0" customWidth="1"/>
    <col min="2" max="4" width="16.28125" style="0" customWidth="1"/>
  </cols>
  <sheetData>
    <row r="1" spans="1:4" ht="26.25" customHeight="1">
      <c r="A1" s="172" t="s">
        <v>66</v>
      </c>
      <c r="B1" s="172"/>
      <c r="C1" s="172"/>
      <c r="D1" s="172"/>
    </row>
    <row r="2" spans="1:4" ht="15">
      <c r="A2" s="28"/>
      <c r="B2" s="7"/>
      <c r="C2" s="7"/>
      <c r="D2" s="75" t="s">
        <v>80</v>
      </c>
    </row>
    <row r="3" spans="1:4" ht="33.75">
      <c r="A3" s="63"/>
      <c r="B3" s="95" t="s">
        <v>43</v>
      </c>
      <c r="C3" s="96" t="s">
        <v>44</v>
      </c>
      <c r="D3" s="97" t="s">
        <v>45</v>
      </c>
    </row>
    <row r="4" spans="1:4" ht="15">
      <c r="A4" s="45" t="s">
        <v>0</v>
      </c>
      <c r="B4" s="30">
        <v>100</v>
      </c>
      <c r="C4" s="30">
        <v>100</v>
      </c>
      <c r="D4" s="30">
        <v>100</v>
      </c>
    </row>
    <row r="5" spans="1:4" ht="15">
      <c r="A5" s="39" t="s">
        <v>1</v>
      </c>
      <c r="B5" s="30">
        <v>51.8</v>
      </c>
      <c r="C5" s="30">
        <v>48.9</v>
      </c>
      <c r="D5" s="30">
        <v>39.8</v>
      </c>
    </row>
    <row r="6" spans="1:4" ht="15">
      <c r="A6" s="40" t="s">
        <v>3</v>
      </c>
      <c r="B6" s="66">
        <v>0.6</v>
      </c>
      <c r="C6" s="67">
        <v>0.7</v>
      </c>
      <c r="D6" s="73" t="s">
        <v>62</v>
      </c>
    </row>
    <row r="7" spans="1:4" ht="15">
      <c r="A7" s="40" t="s">
        <v>2</v>
      </c>
      <c r="B7" s="68">
        <v>50</v>
      </c>
      <c r="C7" s="67">
        <v>46.4</v>
      </c>
      <c r="D7" s="67">
        <v>37.8</v>
      </c>
    </row>
    <row r="8" spans="1:4" ht="22.5">
      <c r="A8" s="41" t="s">
        <v>70</v>
      </c>
      <c r="B8" s="66">
        <v>0.6</v>
      </c>
      <c r="C8" s="69">
        <v>1</v>
      </c>
      <c r="D8" s="69">
        <v>1</v>
      </c>
    </row>
    <row r="9" spans="1:4" ht="22.5">
      <c r="A9" s="41" t="s">
        <v>4</v>
      </c>
      <c r="B9" s="66">
        <v>0.6</v>
      </c>
      <c r="C9" s="67">
        <v>0.7</v>
      </c>
      <c r="D9" s="69">
        <v>1</v>
      </c>
    </row>
    <row r="10" spans="1:4" ht="15">
      <c r="A10" s="42" t="s">
        <v>5</v>
      </c>
      <c r="B10" s="30">
        <v>48.2</v>
      </c>
      <c r="C10" s="30">
        <v>51.1</v>
      </c>
      <c r="D10" s="30">
        <v>60.2</v>
      </c>
    </row>
    <row r="11" spans="1:4" ht="15">
      <c r="A11" s="43" t="s">
        <v>6</v>
      </c>
      <c r="B11" s="104">
        <v>22.6</v>
      </c>
      <c r="C11" s="67">
        <v>23.6</v>
      </c>
      <c r="D11" s="67">
        <v>26.2</v>
      </c>
    </row>
    <row r="12" spans="1:4" ht="15">
      <c r="A12" s="43" t="s">
        <v>7</v>
      </c>
      <c r="B12" s="66">
        <v>8.9</v>
      </c>
      <c r="C12" s="69">
        <v>10</v>
      </c>
      <c r="D12" s="67">
        <v>11.7</v>
      </c>
    </row>
    <row r="13" spans="1:4" ht="15">
      <c r="A13" s="43" t="s">
        <v>8</v>
      </c>
      <c r="B13" s="66">
        <v>10.7</v>
      </c>
      <c r="C13" s="67">
        <v>10.4</v>
      </c>
      <c r="D13" s="67">
        <v>9.7</v>
      </c>
    </row>
    <row r="14" spans="1:4" ht="15">
      <c r="A14" s="43" t="s">
        <v>9</v>
      </c>
      <c r="B14" s="66">
        <v>2.4</v>
      </c>
      <c r="C14" s="67">
        <v>2.8</v>
      </c>
      <c r="D14" s="67">
        <v>3.9</v>
      </c>
    </row>
    <row r="15" spans="1:4" ht="15">
      <c r="A15" s="98" t="s">
        <v>10</v>
      </c>
      <c r="B15" s="70">
        <v>3.6</v>
      </c>
      <c r="C15" s="71">
        <v>4.3</v>
      </c>
      <c r="D15" s="71">
        <v>8.7</v>
      </c>
    </row>
    <row r="16" spans="1:4" ht="26.25" customHeight="1">
      <c r="A16" s="155" t="s">
        <v>65</v>
      </c>
      <c r="B16" s="155"/>
      <c r="C16" s="155"/>
      <c r="D16" s="155"/>
    </row>
    <row r="17" spans="1:4" ht="15">
      <c r="A17" s="28"/>
      <c r="B17" s="7"/>
      <c r="C17" s="7"/>
      <c r="D17" s="75" t="s">
        <v>80</v>
      </c>
    </row>
    <row r="18" spans="1:4" ht="33.75">
      <c r="A18" s="63"/>
      <c r="B18" s="95" t="s">
        <v>43</v>
      </c>
      <c r="C18" s="96" t="s">
        <v>44</v>
      </c>
      <c r="D18" s="97" t="s">
        <v>45</v>
      </c>
    </row>
    <row r="19" spans="1:4" ht="15">
      <c r="A19" s="90" t="s">
        <v>0</v>
      </c>
      <c r="B19" s="64">
        <v>100</v>
      </c>
      <c r="C19" s="30">
        <v>100</v>
      </c>
      <c r="D19" s="30">
        <v>100</v>
      </c>
    </row>
    <row r="20" spans="1:4" ht="15">
      <c r="A20" s="93" t="s">
        <v>18</v>
      </c>
      <c r="B20" s="66">
        <v>56.5</v>
      </c>
      <c r="C20" s="67">
        <v>57.1</v>
      </c>
      <c r="D20" s="67">
        <v>63.1</v>
      </c>
    </row>
    <row r="21" spans="1:4" ht="15">
      <c r="A21" s="93" t="s">
        <v>14</v>
      </c>
      <c r="B21" s="66">
        <v>34.5</v>
      </c>
      <c r="C21" s="67">
        <v>32.1</v>
      </c>
      <c r="D21" s="67">
        <v>28.2</v>
      </c>
    </row>
    <row r="22" spans="1:4" ht="15">
      <c r="A22" s="94" t="s">
        <v>15</v>
      </c>
      <c r="B22" s="154">
        <v>9</v>
      </c>
      <c r="C22" s="67">
        <v>10.8</v>
      </c>
      <c r="D22" s="67">
        <v>8.7</v>
      </c>
    </row>
    <row r="23" spans="1:4" ht="15">
      <c r="A23" s="67"/>
      <c r="B23" s="91"/>
      <c r="C23" s="92"/>
      <c r="D23" s="92"/>
    </row>
    <row r="24" spans="1:4" ht="15">
      <c r="A24" s="90" t="s">
        <v>1</v>
      </c>
      <c r="B24" s="65">
        <v>51.8</v>
      </c>
      <c r="C24" s="30">
        <v>48.9</v>
      </c>
      <c r="D24" s="30">
        <v>39.8</v>
      </c>
    </row>
    <row r="25" spans="1:4" ht="15">
      <c r="A25" s="93" t="s">
        <v>18</v>
      </c>
      <c r="B25" s="66">
        <v>27.4</v>
      </c>
      <c r="C25" s="67">
        <v>23.9</v>
      </c>
      <c r="D25" s="67">
        <v>19.4</v>
      </c>
    </row>
    <row r="26" spans="1:4" ht="15">
      <c r="A26" s="93" t="s">
        <v>14</v>
      </c>
      <c r="B26" s="66">
        <v>18.5</v>
      </c>
      <c r="C26" s="67">
        <v>17.9</v>
      </c>
      <c r="D26" s="67">
        <v>13.6</v>
      </c>
    </row>
    <row r="27" spans="1:4" ht="15">
      <c r="A27" s="94" t="s">
        <v>15</v>
      </c>
      <c r="B27" s="66">
        <v>5.9</v>
      </c>
      <c r="C27" s="67">
        <v>7.1</v>
      </c>
      <c r="D27" s="67">
        <v>6.8</v>
      </c>
    </row>
    <row r="28" spans="1:4" ht="15">
      <c r="A28" s="67"/>
      <c r="B28" s="91"/>
      <c r="C28" s="92"/>
      <c r="D28" s="92"/>
    </row>
    <row r="29" spans="1:4" ht="15">
      <c r="A29" s="90" t="s">
        <v>16</v>
      </c>
      <c r="B29" s="65">
        <v>48.2</v>
      </c>
      <c r="C29" s="30">
        <v>51.1</v>
      </c>
      <c r="D29" s="30">
        <v>60.2</v>
      </c>
    </row>
    <row r="30" spans="1:4" ht="15">
      <c r="A30" s="93" t="s">
        <v>18</v>
      </c>
      <c r="B30" s="66">
        <v>29.1</v>
      </c>
      <c r="C30" s="67">
        <v>33.2</v>
      </c>
      <c r="D30" s="67">
        <v>43.7</v>
      </c>
    </row>
    <row r="31" spans="1:4" ht="15">
      <c r="A31" s="93" t="s">
        <v>14</v>
      </c>
      <c r="B31" s="66">
        <v>16.1</v>
      </c>
      <c r="C31" s="67">
        <v>14.3</v>
      </c>
      <c r="D31" s="67">
        <v>14.6</v>
      </c>
    </row>
    <row r="32" spans="1:4" ht="15">
      <c r="A32" s="89" t="s">
        <v>15</v>
      </c>
      <c r="B32" s="88">
        <v>3</v>
      </c>
      <c r="C32" s="71">
        <v>3.6</v>
      </c>
      <c r="D32" s="71">
        <v>1.9</v>
      </c>
    </row>
  </sheetData>
  <sheetProtection/>
  <mergeCells count="2">
    <mergeCell ref="A16:D16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view="pageLayout" workbookViewId="0" topLeftCell="A1">
      <selection activeCell="E17" sqref="E17"/>
    </sheetView>
  </sheetViews>
  <sheetFormatPr defaultColWidth="9.140625" defaultRowHeight="15"/>
  <cols>
    <col min="1" max="1" width="32.57421875" style="0" customWidth="1"/>
    <col min="2" max="5" width="13.7109375" style="0" customWidth="1"/>
  </cols>
  <sheetData>
    <row r="1" spans="1:5" ht="30" customHeight="1">
      <c r="A1" s="173" t="s">
        <v>68</v>
      </c>
      <c r="B1" s="173"/>
      <c r="C1" s="173"/>
      <c r="D1" s="173"/>
      <c r="E1" s="173"/>
    </row>
    <row r="2" spans="1:5" ht="15">
      <c r="A2" s="24"/>
      <c r="B2" s="7"/>
      <c r="C2" s="7"/>
      <c r="D2" s="7"/>
      <c r="E2" s="75" t="s">
        <v>80</v>
      </c>
    </row>
    <row r="3" spans="1:5" ht="33.75">
      <c r="A3" s="63"/>
      <c r="B3" s="146" t="s">
        <v>22</v>
      </c>
      <c r="C3" s="147" t="s">
        <v>19</v>
      </c>
      <c r="D3" s="147" t="s">
        <v>20</v>
      </c>
      <c r="E3" s="148" t="s">
        <v>21</v>
      </c>
    </row>
    <row r="4" spans="1:5" ht="15">
      <c r="A4" s="31" t="s">
        <v>0</v>
      </c>
      <c r="B4" s="64">
        <v>100</v>
      </c>
      <c r="C4" s="37">
        <v>100</v>
      </c>
      <c r="D4" s="37">
        <v>100</v>
      </c>
      <c r="E4" s="37">
        <v>100</v>
      </c>
    </row>
    <row r="5" spans="1:5" ht="15">
      <c r="A5" s="39" t="s">
        <v>1</v>
      </c>
      <c r="B5" s="65">
        <v>60.7</v>
      </c>
      <c r="C5" s="30">
        <v>47.4</v>
      </c>
      <c r="D5" s="30">
        <v>52.1</v>
      </c>
      <c r="E5" s="30">
        <v>47.9</v>
      </c>
    </row>
    <row r="6" spans="1:5" ht="14.25" customHeight="1">
      <c r="A6" s="40" t="s">
        <v>2</v>
      </c>
      <c r="B6" s="66">
        <v>59.9</v>
      </c>
      <c r="C6" s="67">
        <v>46.5</v>
      </c>
      <c r="D6" s="67">
        <v>51.5</v>
      </c>
      <c r="E6" s="67">
        <v>47.3</v>
      </c>
    </row>
    <row r="7" spans="1:5" ht="25.5" customHeight="1">
      <c r="A7" s="41" t="s">
        <v>70</v>
      </c>
      <c r="B7" s="74" t="s">
        <v>62</v>
      </c>
      <c r="C7" s="67">
        <v>0.9</v>
      </c>
      <c r="D7" s="67">
        <v>0.6</v>
      </c>
      <c r="E7" s="73" t="s">
        <v>62</v>
      </c>
    </row>
    <row r="8" spans="1:5" ht="22.5">
      <c r="A8" s="41" t="s">
        <v>4</v>
      </c>
      <c r="B8" s="66">
        <v>0.8</v>
      </c>
      <c r="C8" s="73" t="s">
        <v>62</v>
      </c>
      <c r="D8" s="73" t="s">
        <v>62</v>
      </c>
      <c r="E8" s="67">
        <v>0.6</v>
      </c>
    </row>
    <row r="9" spans="1:5" ht="15">
      <c r="A9" s="42" t="s">
        <v>5</v>
      </c>
      <c r="B9" s="65">
        <v>39.3</v>
      </c>
      <c r="C9" s="30">
        <v>52.7</v>
      </c>
      <c r="D9" s="30">
        <v>47.9</v>
      </c>
      <c r="E9" s="30">
        <v>52.1</v>
      </c>
    </row>
    <row r="10" spans="1:5" ht="15">
      <c r="A10" s="43" t="s">
        <v>6</v>
      </c>
      <c r="B10" s="66">
        <v>21.9</v>
      </c>
      <c r="C10" s="67">
        <v>32.9</v>
      </c>
      <c r="D10" s="67">
        <v>29</v>
      </c>
      <c r="E10" s="67">
        <v>30.8</v>
      </c>
    </row>
    <row r="11" spans="1:5" ht="15">
      <c r="A11" s="43" t="s">
        <v>7</v>
      </c>
      <c r="B11" s="68">
        <v>5</v>
      </c>
      <c r="C11" s="67">
        <v>6.1</v>
      </c>
      <c r="D11" s="67">
        <v>7.1</v>
      </c>
      <c r="E11" s="67">
        <v>7.1</v>
      </c>
    </row>
    <row r="12" spans="1:5" ht="15">
      <c r="A12" s="43" t="s">
        <v>8</v>
      </c>
      <c r="B12" s="66">
        <v>7.9</v>
      </c>
      <c r="C12" s="67">
        <v>7.5</v>
      </c>
      <c r="D12" s="67">
        <v>5.2</v>
      </c>
      <c r="E12" s="67">
        <v>7.6</v>
      </c>
    </row>
    <row r="13" spans="1:5" ht="15">
      <c r="A13" s="43" t="s">
        <v>9</v>
      </c>
      <c r="B13" s="66">
        <v>1.2</v>
      </c>
      <c r="C13" s="67">
        <v>3.1</v>
      </c>
      <c r="D13" s="69">
        <v>3</v>
      </c>
      <c r="E13" s="67">
        <v>3.6</v>
      </c>
    </row>
    <row r="14" spans="1:5" ht="15">
      <c r="A14" s="98" t="s">
        <v>10</v>
      </c>
      <c r="B14" s="70">
        <v>3.3</v>
      </c>
      <c r="C14" s="71">
        <v>3.1</v>
      </c>
      <c r="D14" s="71">
        <v>3.6</v>
      </c>
      <c r="E14" s="72">
        <v>3</v>
      </c>
    </row>
    <row r="16" spans="1:5" ht="27.75" customHeight="1">
      <c r="A16" s="174" t="s">
        <v>67</v>
      </c>
      <c r="B16" s="174"/>
      <c r="C16" s="174"/>
      <c r="D16" s="174"/>
      <c r="E16" s="174"/>
    </row>
    <row r="17" ht="15">
      <c r="E17" s="75" t="s">
        <v>80</v>
      </c>
    </row>
    <row r="18" spans="1:5" ht="33.75">
      <c r="A18" s="63"/>
      <c r="B18" s="142" t="s">
        <v>22</v>
      </c>
      <c r="C18" s="147" t="s">
        <v>19</v>
      </c>
      <c r="D18" s="147" t="s">
        <v>20</v>
      </c>
      <c r="E18" s="148" t="s">
        <v>21</v>
      </c>
    </row>
    <row r="19" spans="1:5" ht="15">
      <c r="A19" s="45" t="s">
        <v>0</v>
      </c>
      <c r="B19" s="105">
        <v>100</v>
      </c>
      <c r="C19" s="105">
        <v>100</v>
      </c>
      <c r="D19" s="105">
        <v>100</v>
      </c>
      <c r="E19" s="105">
        <v>100</v>
      </c>
    </row>
    <row r="20" spans="1:5" ht="15">
      <c r="A20" s="93" t="s">
        <v>18</v>
      </c>
      <c r="B20" s="66">
        <v>61.2</v>
      </c>
      <c r="C20" s="67">
        <v>59.2</v>
      </c>
      <c r="D20" s="67">
        <v>59.2</v>
      </c>
      <c r="E20" s="67">
        <v>63.9</v>
      </c>
    </row>
    <row r="21" spans="1:5" ht="15">
      <c r="A21" s="93" t="s">
        <v>14</v>
      </c>
      <c r="B21" s="66">
        <v>26.8</v>
      </c>
      <c r="C21" s="67">
        <v>28.9</v>
      </c>
      <c r="D21" s="67">
        <v>29</v>
      </c>
      <c r="E21" s="67">
        <v>24.9</v>
      </c>
    </row>
    <row r="22" spans="1:5" ht="15">
      <c r="A22" s="94" t="s">
        <v>15</v>
      </c>
      <c r="B22" s="68">
        <v>12</v>
      </c>
      <c r="C22" s="67">
        <v>11.9</v>
      </c>
      <c r="D22" s="67">
        <v>11.8</v>
      </c>
      <c r="E22" s="67">
        <v>11.2</v>
      </c>
    </row>
    <row r="23" spans="1:5" ht="15">
      <c r="A23" s="67"/>
      <c r="B23" s="91"/>
      <c r="C23" s="92"/>
      <c r="D23" s="92"/>
      <c r="E23" s="92"/>
    </row>
    <row r="24" spans="1:5" ht="15">
      <c r="A24" s="90" t="s">
        <v>1</v>
      </c>
      <c r="B24" s="65">
        <v>60.7</v>
      </c>
      <c r="C24" s="30">
        <v>47.4</v>
      </c>
      <c r="D24" s="30">
        <v>52.1</v>
      </c>
      <c r="E24" s="30">
        <v>47.9</v>
      </c>
    </row>
    <row r="25" spans="1:5" ht="15">
      <c r="A25" s="93" t="s">
        <v>18</v>
      </c>
      <c r="B25" s="66">
        <v>31.8</v>
      </c>
      <c r="C25" s="67">
        <v>23.7</v>
      </c>
      <c r="D25" s="67">
        <v>24.9</v>
      </c>
      <c r="E25" s="67">
        <v>25.4</v>
      </c>
    </row>
    <row r="26" spans="1:5" ht="15">
      <c r="A26" s="93" t="s">
        <v>14</v>
      </c>
      <c r="B26" s="66">
        <v>19.4</v>
      </c>
      <c r="C26" s="67">
        <v>16.2</v>
      </c>
      <c r="D26" s="67">
        <v>19.5</v>
      </c>
      <c r="E26" s="69">
        <v>16</v>
      </c>
    </row>
    <row r="27" spans="1:5" ht="15">
      <c r="A27" s="94" t="s">
        <v>15</v>
      </c>
      <c r="B27" s="66">
        <v>9.5</v>
      </c>
      <c r="C27" s="67">
        <v>7.5</v>
      </c>
      <c r="D27" s="67">
        <v>7.7</v>
      </c>
      <c r="E27" s="67">
        <v>6.5</v>
      </c>
    </row>
    <row r="28" spans="1:5" ht="15">
      <c r="A28" s="67"/>
      <c r="B28" s="91"/>
      <c r="C28" s="92"/>
      <c r="D28" s="92"/>
      <c r="E28" s="92"/>
    </row>
    <row r="29" spans="1:5" ht="15">
      <c r="A29" s="90" t="s">
        <v>16</v>
      </c>
      <c r="B29" s="65">
        <v>39.3</v>
      </c>
      <c r="C29" s="30">
        <v>52.6</v>
      </c>
      <c r="D29" s="30">
        <v>47.9</v>
      </c>
      <c r="E29" s="30">
        <v>52.1</v>
      </c>
    </row>
    <row r="30" spans="1:5" ht="15">
      <c r="A30" s="93" t="s">
        <v>18</v>
      </c>
      <c r="B30" s="66">
        <v>29.4</v>
      </c>
      <c r="C30" s="67">
        <v>35.5</v>
      </c>
      <c r="D30" s="67">
        <v>34.3</v>
      </c>
      <c r="E30" s="67">
        <v>38.5</v>
      </c>
    </row>
    <row r="31" spans="1:5" ht="15">
      <c r="A31" s="93" t="s">
        <v>14</v>
      </c>
      <c r="B31" s="66">
        <v>7.4</v>
      </c>
      <c r="C31" s="67">
        <v>12.7</v>
      </c>
      <c r="D31" s="67">
        <v>9.5</v>
      </c>
      <c r="E31" s="67">
        <v>8.9</v>
      </c>
    </row>
    <row r="32" spans="1:5" ht="15">
      <c r="A32" s="89" t="s">
        <v>15</v>
      </c>
      <c r="B32" s="70">
        <v>2.5</v>
      </c>
      <c r="C32" s="71">
        <v>4.4</v>
      </c>
      <c r="D32" s="71">
        <v>4.1</v>
      </c>
      <c r="E32" s="71">
        <v>4.7</v>
      </c>
    </row>
  </sheetData>
  <sheetProtection/>
  <mergeCells count="2">
    <mergeCell ref="A1:E1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view="pageLayout" workbookViewId="0" topLeftCell="A1">
      <selection activeCell="D19" sqref="D19"/>
    </sheetView>
  </sheetViews>
  <sheetFormatPr defaultColWidth="9.140625" defaultRowHeight="15"/>
  <cols>
    <col min="1" max="1" width="35.421875" style="0" customWidth="1"/>
    <col min="2" max="4" width="17.140625" style="0" customWidth="1"/>
  </cols>
  <sheetData>
    <row r="1" spans="1:4" ht="37.5" customHeight="1">
      <c r="A1" s="175" t="s">
        <v>74</v>
      </c>
      <c r="B1" s="176"/>
      <c r="C1" s="176"/>
      <c r="D1" s="176"/>
    </row>
    <row r="2" spans="1:4" ht="15">
      <c r="A2" s="1"/>
      <c r="B2" s="1"/>
      <c r="C2" s="1"/>
      <c r="D2" s="99" t="s">
        <v>29</v>
      </c>
    </row>
    <row r="3" spans="1:4" ht="15">
      <c r="A3" s="156"/>
      <c r="B3" s="181" t="s">
        <v>0</v>
      </c>
      <c r="C3" s="177" t="s">
        <v>26</v>
      </c>
      <c r="D3" s="178"/>
    </row>
    <row r="4" spans="1:4" ht="30.75" customHeight="1">
      <c r="A4" s="157"/>
      <c r="B4" s="181"/>
      <c r="C4" s="59" t="s">
        <v>24</v>
      </c>
      <c r="D4" s="100" t="s">
        <v>25</v>
      </c>
    </row>
    <row r="5" spans="1:4" s="29" customFormat="1" ht="15" customHeight="1">
      <c r="A5" s="45" t="s">
        <v>0</v>
      </c>
      <c r="B5" s="106">
        <v>3364.090198</v>
      </c>
      <c r="C5" s="106">
        <v>1325.827635</v>
      </c>
      <c r="D5" s="106">
        <v>2038.262563</v>
      </c>
    </row>
    <row r="6" spans="1:4" s="29" customFormat="1" ht="15">
      <c r="A6" s="39" t="s">
        <v>1</v>
      </c>
      <c r="B6" s="106">
        <v>2432.337982</v>
      </c>
      <c r="C6" s="106">
        <v>932.626991</v>
      </c>
      <c r="D6" s="106">
        <v>1499.78</v>
      </c>
    </row>
    <row r="7" spans="1:4" s="29" customFormat="1" ht="15">
      <c r="A7" s="40" t="s">
        <v>40</v>
      </c>
      <c r="B7" s="26">
        <v>12.444987</v>
      </c>
      <c r="C7" s="26">
        <v>3.4026230000000006</v>
      </c>
      <c r="D7" s="26">
        <v>9.1</v>
      </c>
    </row>
    <row r="8" spans="1:4" s="29" customFormat="1" ht="15">
      <c r="A8" s="40" t="s">
        <v>41</v>
      </c>
      <c r="B8" s="69">
        <v>2331.021572</v>
      </c>
      <c r="C8" s="69">
        <v>927.3370880000001</v>
      </c>
      <c r="D8" s="69">
        <v>1403.6844839999999</v>
      </c>
    </row>
    <row r="9" spans="1:4" s="29" customFormat="1" ht="22.5">
      <c r="A9" s="41" t="s">
        <v>71</v>
      </c>
      <c r="B9" s="69">
        <v>39.951427</v>
      </c>
      <c r="C9" s="69">
        <v>0</v>
      </c>
      <c r="D9" s="69">
        <v>39.951427</v>
      </c>
    </row>
    <row r="10" spans="1:4" s="29" customFormat="1" ht="22.5">
      <c r="A10" s="41" t="s">
        <v>4</v>
      </c>
      <c r="B10" s="69">
        <v>48.919996000000005</v>
      </c>
      <c r="C10" s="69">
        <v>1.88728</v>
      </c>
      <c r="D10" s="69">
        <v>47.03271600000001</v>
      </c>
    </row>
    <row r="11" spans="1:4" ht="15">
      <c r="A11" s="42" t="s">
        <v>5</v>
      </c>
      <c r="B11" s="46">
        <v>931.752216</v>
      </c>
      <c r="C11" s="46">
        <v>393.200644</v>
      </c>
      <c r="D11" s="46">
        <v>538.5</v>
      </c>
    </row>
    <row r="12" spans="1:4" ht="15">
      <c r="A12" s="43" t="s">
        <v>6</v>
      </c>
      <c r="B12" s="26">
        <v>620.417751</v>
      </c>
      <c r="C12" s="26">
        <v>233.834904</v>
      </c>
      <c r="D12" s="26">
        <v>386.582847</v>
      </c>
    </row>
    <row r="13" spans="1:4" ht="15">
      <c r="A13" s="43" t="s">
        <v>7</v>
      </c>
      <c r="B13" s="26">
        <v>181.19265000000001</v>
      </c>
      <c r="C13" s="26">
        <v>105.36988500000001</v>
      </c>
      <c r="D13" s="26">
        <v>75.822765</v>
      </c>
    </row>
    <row r="14" spans="1:4" ht="15">
      <c r="A14" s="43" t="s">
        <v>42</v>
      </c>
      <c r="B14" s="26">
        <v>75.210131</v>
      </c>
      <c r="C14" s="26">
        <v>26.395335</v>
      </c>
      <c r="D14" s="26">
        <v>48.814796</v>
      </c>
    </row>
    <row r="15" spans="1:4" ht="15">
      <c r="A15" s="43" t="s">
        <v>9</v>
      </c>
      <c r="B15" s="26">
        <v>4.192293</v>
      </c>
      <c r="C15" s="26">
        <v>2.9649240000000003</v>
      </c>
      <c r="D15" s="26">
        <v>1.227369</v>
      </c>
    </row>
    <row r="16" spans="1:4" ht="15">
      <c r="A16" s="44" t="s">
        <v>10</v>
      </c>
      <c r="B16" s="47">
        <v>50.739391000000005</v>
      </c>
      <c r="C16" s="48">
        <v>24.635596000000003</v>
      </c>
      <c r="D16" s="48">
        <v>26.103795</v>
      </c>
    </row>
    <row r="18" spans="1:4" ht="27" customHeight="1">
      <c r="A18" s="179" t="s">
        <v>75</v>
      </c>
      <c r="B18" s="180"/>
      <c r="C18" s="180"/>
      <c r="D18" s="180"/>
    </row>
    <row r="19" spans="1:4" ht="13.5" customHeight="1">
      <c r="A19" s="1"/>
      <c r="B19" s="1"/>
      <c r="C19" s="1"/>
      <c r="D19" s="75" t="s">
        <v>80</v>
      </c>
    </row>
    <row r="20" spans="1:4" ht="15">
      <c r="A20" s="156"/>
      <c r="B20" s="181" t="s">
        <v>0</v>
      </c>
      <c r="C20" s="178" t="s">
        <v>26</v>
      </c>
      <c r="D20" s="183"/>
    </row>
    <row r="21" spans="1:4" ht="23.25">
      <c r="A21" s="157"/>
      <c r="B21" s="182"/>
      <c r="C21" s="77" t="s">
        <v>24</v>
      </c>
      <c r="D21" s="101" t="s">
        <v>25</v>
      </c>
    </row>
    <row r="22" spans="1:4" ht="15">
      <c r="A22" s="31" t="s">
        <v>0</v>
      </c>
      <c r="B22" s="143">
        <f>C22+D22</f>
        <v>100</v>
      </c>
      <c r="C22" s="144">
        <v>39.4</v>
      </c>
      <c r="D22" s="144">
        <v>60.6</v>
      </c>
    </row>
    <row r="23" spans="1:4" ht="15">
      <c r="A23" s="32" t="s">
        <v>1</v>
      </c>
      <c r="B23" s="50">
        <f>C23+D23</f>
        <v>72.4</v>
      </c>
      <c r="C23" s="145">
        <v>27.8</v>
      </c>
      <c r="D23" s="145">
        <v>44.6</v>
      </c>
    </row>
    <row r="24" spans="1:4" ht="15">
      <c r="A24" s="33" t="s">
        <v>3</v>
      </c>
      <c r="B24" s="68">
        <v>0.4</v>
      </c>
      <c r="C24" s="87">
        <v>0.1</v>
      </c>
      <c r="D24" s="87">
        <v>0.3</v>
      </c>
    </row>
    <row r="25" spans="1:4" ht="15">
      <c r="A25" s="33" t="s">
        <v>2</v>
      </c>
      <c r="B25" s="68">
        <v>69.3</v>
      </c>
      <c r="C25" s="87">
        <v>27.6</v>
      </c>
      <c r="D25" s="87">
        <v>41.7</v>
      </c>
    </row>
    <row r="26" spans="1:4" ht="22.5">
      <c r="A26" s="34" t="s">
        <v>70</v>
      </c>
      <c r="B26" s="68">
        <v>1.2</v>
      </c>
      <c r="C26" s="87">
        <v>0</v>
      </c>
      <c r="D26" s="87">
        <v>1.2</v>
      </c>
    </row>
    <row r="27" spans="1:4" ht="24.75" customHeight="1">
      <c r="A27" s="34" t="s">
        <v>4</v>
      </c>
      <c r="B27" s="68">
        <v>1.5</v>
      </c>
      <c r="C27" s="87">
        <v>0.1</v>
      </c>
      <c r="D27" s="87">
        <v>1.4</v>
      </c>
    </row>
    <row r="28" spans="1:4" ht="15">
      <c r="A28" s="35" t="s">
        <v>5</v>
      </c>
      <c r="B28" s="50">
        <f aca="true" t="shared" si="0" ref="B28:B33">C28+D28</f>
        <v>27.6</v>
      </c>
      <c r="C28" s="145">
        <v>11.6</v>
      </c>
      <c r="D28" s="145">
        <f>SUM(D29:D33)</f>
        <v>16</v>
      </c>
    </row>
    <row r="29" spans="1:4" ht="15">
      <c r="A29" s="36" t="s">
        <v>6</v>
      </c>
      <c r="B29" s="55">
        <f t="shared" si="0"/>
        <v>18.4</v>
      </c>
      <c r="C29" s="149">
        <v>6.9</v>
      </c>
      <c r="D29" s="149">
        <v>11.5</v>
      </c>
    </row>
    <row r="30" spans="1:4" ht="15">
      <c r="A30" s="36" t="s">
        <v>7</v>
      </c>
      <c r="B30" s="55">
        <f t="shared" si="0"/>
        <v>5.4</v>
      </c>
      <c r="C30" s="149">
        <v>3.1</v>
      </c>
      <c r="D30" s="149">
        <v>2.3</v>
      </c>
    </row>
    <row r="31" spans="1:4" ht="15">
      <c r="A31" s="36" t="s">
        <v>8</v>
      </c>
      <c r="B31" s="55">
        <f t="shared" si="0"/>
        <v>2.2</v>
      </c>
      <c r="C31" s="149">
        <v>0.8</v>
      </c>
      <c r="D31" s="149">
        <v>1.4</v>
      </c>
    </row>
    <row r="32" spans="1:4" ht="15">
      <c r="A32" s="36" t="s">
        <v>9</v>
      </c>
      <c r="B32" s="55">
        <f t="shared" si="0"/>
        <v>0.1</v>
      </c>
      <c r="C32" s="149">
        <v>0.1</v>
      </c>
      <c r="D32" s="149">
        <v>0</v>
      </c>
    </row>
    <row r="33" spans="1:4" ht="15">
      <c r="A33" s="89" t="s">
        <v>10</v>
      </c>
      <c r="B33" s="47">
        <f t="shared" si="0"/>
        <v>1.5</v>
      </c>
      <c r="C33" s="48">
        <v>0.7</v>
      </c>
      <c r="D33" s="48">
        <v>0.8</v>
      </c>
    </row>
  </sheetData>
  <sheetProtection/>
  <mergeCells count="8">
    <mergeCell ref="A1:D1"/>
    <mergeCell ref="C3:D3"/>
    <mergeCell ref="A18:D18"/>
    <mergeCell ref="A20:A21"/>
    <mergeCell ref="B20:B21"/>
    <mergeCell ref="C20:D20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33"/>
  <sheetViews>
    <sheetView view="pageLayout" workbookViewId="0" topLeftCell="A1">
      <selection activeCell="C12" sqref="C12"/>
    </sheetView>
  </sheetViews>
  <sheetFormatPr defaultColWidth="9.140625" defaultRowHeight="15"/>
  <cols>
    <col min="1" max="3" width="27.8515625" style="0" customWidth="1"/>
  </cols>
  <sheetData>
    <row r="1" spans="1:3" s="25" customFormat="1" ht="21" customHeight="1">
      <c r="A1" s="184" t="s">
        <v>79</v>
      </c>
      <c r="B1" s="185"/>
      <c r="C1" s="185"/>
    </row>
    <row r="3" spans="1:4" s="10" customFormat="1" ht="12.75">
      <c r="A3" s="102"/>
      <c r="B3" s="103" t="s">
        <v>27</v>
      </c>
      <c r="C3" s="60" t="s">
        <v>28</v>
      </c>
      <c r="D3" s="49"/>
    </row>
    <row r="4" spans="1:3" s="11" customFormat="1" ht="15">
      <c r="A4" s="90" t="s">
        <v>0</v>
      </c>
      <c r="B4" s="85">
        <v>3364.090198</v>
      </c>
      <c r="C4" s="86">
        <f>C9+C14</f>
        <v>100</v>
      </c>
    </row>
    <row r="5" spans="1:3" ht="15">
      <c r="A5" s="93" t="s">
        <v>18</v>
      </c>
      <c r="B5" s="68">
        <v>582.5534809999999</v>
      </c>
      <c r="C5" s="87">
        <f>B5/$B$4*100</f>
        <v>17.316821093154292</v>
      </c>
    </row>
    <row r="6" spans="1:3" ht="15">
      <c r="A6" s="93" t="s">
        <v>14</v>
      </c>
      <c r="B6" s="68">
        <v>1161.6303489999998</v>
      </c>
      <c r="C6" s="87">
        <f>B6/$B$4*100</f>
        <v>34.53029736511244</v>
      </c>
    </row>
    <row r="7" spans="1:3" ht="15">
      <c r="A7" s="94" t="s">
        <v>15</v>
      </c>
      <c r="B7" s="68">
        <v>1619.906368</v>
      </c>
      <c r="C7" s="87">
        <f>B7/$B$4*100</f>
        <v>48.15288154173326</v>
      </c>
    </row>
    <row r="8" spans="1:3" ht="15">
      <c r="A8" s="67"/>
      <c r="B8" s="66"/>
      <c r="C8" s="87"/>
    </row>
    <row r="9" spans="1:3" ht="15">
      <c r="A9" s="90" t="s">
        <v>1</v>
      </c>
      <c r="B9" s="85">
        <v>2432.337982</v>
      </c>
      <c r="C9" s="86">
        <f>SUM(C10:C12)</f>
        <v>72.30299542640265</v>
      </c>
    </row>
    <row r="10" spans="1:3" ht="15">
      <c r="A10" s="93" t="s">
        <v>18</v>
      </c>
      <c r="B10" s="68">
        <v>279.5669250000001</v>
      </c>
      <c r="C10" s="87">
        <f>B10/$B$4*100</f>
        <v>8.310327861191317</v>
      </c>
    </row>
    <row r="11" spans="1:3" ht="15">
      <c r="A11" s="93" t="s">
        <v>14</v>
      </c>
      <c r="B11" s="68">
        <v>838.5071789999998</v>
      </c>
      <c r="C11" s="87">
        <f>B11/$B$4*100</f>
        <v>24.9252288032736</v>
      </c>
    </row>
    <row r="12" spans="1:3" ht="15">
      <c r="A12" s="94" t="s">
        <v>15</v>
      </c>
      <c r="B12" s="68">
        <v>1314.263878</v>
      </c>
      <c r="C12" s="87">
        <f>B12/$B$4*100</f>
        <v>39.06743876193774</v>
      </c>
    </row>
    <row r="13" spans="1:3" ht="15">
      <c r="A13" s="67"/>
      <c r="B13" s="66"/>
      <c r="C13" s="87"/>
    </row>
    <row r="14" spans="1:3" s="11" customFormat="1" ht="15">
      <c r="A14" s="90" t="s">
        <v>16</v>
      </c>
      <c r="B14" s="85">
        <v>931.752216</v>
      </c>
      <c r="C14" s="86">
        <f>SUM(C15:C17)</f>
        <v>27.697004573597347</v>
      </c>
    </row>
    <row r="15" spans="1:3" ht="15">
      <c r="A15" s="93" t="s">
        <v>18</v>
      </c>
      <c r="B15" s="68">
        <v>302.98655599999995</v>
      </c>
      <c r="C15" s="87">
        <f>B15/$B$4*100</f>
        <v>9.006493231962978</v>
      </c>
    </row>
    <row r="16" spans="1:3" ht="15">
      <c r="A16" s="93" t="s">
        <v>14</v>
      </c>
      <c r="B16" s="68">
        <v>323.12316999999996</v>
      </c>
      <c r="C16" s="87">
        <f>B16/$B$4*100</f>
        <v>9.60506856183884</v>
      </c>
    </row>
    <row r="17" spans="1:3" ht="15">
      <c r="A17" s="89" t="s">
        <v>15</v>
      </c>
      <c r="B17" s="88">
        <v>305.64249</v>
      </c>
      <c r="C17" s="72">
        <f>B17/$B$4*100</f>
        <v>9.085442779795526</v>
      </c>
    </row>
    <row r="19" spans="1:3" ht="15">
      <c r="A19" s="171" t="s">
        <v>69</v>
      </c>
      <c r="B19" s="186"/>
      <c r="C19" s="186"/>
    </row>
    <row r="22" ht="15">
      <c r="B22" s="56"/>
    </row>
    <row r="23" spans="1:2" ht="15">
      <c r="A23" s="5" t="s">
        <v>18</v>
      </c>
      <c r="B23" s="57">
        <f>C5/100</f>
        <v>0.17316821093154292</v>
      </c>
    </row>
    <row r="24" spans="1:2" ht="15">
      <c r="A24" s="5" t="s">
        <v>14</v>
      </c>
      <c r="B24" s="57">
        <f>C6/100</f>
        <v>0.3453029736511244</v>
      </c>
    </row>
    <row r="25" spans="1:2" ht="15">
      <c r="A25" s="6" t="s">
        <v>15</v>
      </c>
      <c r="B25" s="57">
        <f>C7/100</f>
        <v>0.48152881541733256</v>
      </c>
    </row>
    <row r="26" spans="2:3" ht="15">
      <c r="B26" s="56"/>
      <c r="C26" s="13"/>
    </row>
    <row r="27" ht="15">
      <c r="B27" s="13"/>
    </row>
    <row r="28" ht="15">
      <c r="B28" s="13"/>
    </row>
    <row r="29" ht="15">
      <c r="B29" s="13"/>
    </row>
    <row r="30" ht="15">
      <c r="B30" s="56"/>
    </row>
    <row r="31" ht="15">
      <c r="B31" s="13"/>
    </row>
    <row r="32" ht="15">
      <c r="B32" s="13"/>
    </row>
    <row r="33" ht="15">
      <c r="B33" s="13"/>
    </row>
  </sheetData>
  <sheetProtection/>
  <mergeCells count="2">
    <mergeCell ref="A1:C1"/>
    <mergeCell ref="A19:C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&amp;C&amp;"Arial,Обычный"&amp;10Indicatorii principali realizați de întreprinderile inovatoare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32"/>
  <sheetViews>
    <sheetView view="pageLayout" workbookViewId="0" topLeftCell="A1">
      <selection activeCell="G18" sqref="G18"/>
    </sheetView>
  </sheetViews>
  <sheetFormatPr defaultColWidth="9.140625" defaultRowHeight="15"/>
  <cols>
    <col min="1" max="1" width="27.421875" style="0" customWidth="1"/>
    <col min="2" max="7" width="9.7109375" style="0" customWidth="1"/>
  </cols>
  <sheetData>
    <row r="1" spans="1:7" s="58" customFormat="1" ht="15.75" customHeight="1">
      <c r="A1" s="187" t="s">
        <v>77</v>
      </c>
      <c r="B1" s="188"/>
      <c r="C1" s="188"/>
      <c r="D1" s="188"/>
      <c r="E1" s="188"/>
      <c r="F1" s="188"/>
      <c r="G1" s="188"/>
    </row>
    <row r="2" spans="7:8" ht="15">
      <c r="G2" s="61" t="s">
        <v>29</v>
      </c>
      <c r="H2" s="9"/>
    </row>
    <row r="3" spans="1:8" ht="15">
      <c r="A3" s="156"/>
      <c r="B3" s="189" t="s">
        <v>30</v>
      </c>
      <c r="C3" s="190" t="s">
        <v>23</v>
      </c>
      <c r="D3" s="191"/>
      <c r="E3" s="191"/>
      <c r="F3" s="191"/>
      <c r="G3" s="191"/>
      <c r="H3" s="9"/>
    </row>
    <row r="4" spans="1:8" ht="67.5">
      <c r="A4" s="157"/>
      <c r="B4" s="181"/>
      <c r="C4" s="59" t="s">
        <v>31</v>
      </c>
      <c r="D4" s="59" t="s">
        <v>32</v>
      </c>
      <c r="E4" s="59" t="s">
        <v>33</v>
      </c>
      <c r="F4" s="59" t="s">
        <v>34</v>
      </c>
      <c r="G4" s="60" t="s">
        <v>35</v>
      </c>
      <c r="H4" s="9"/>
    </row>
    <row r="5" spans="1:7" ht="15">
      <c r="A5" s="45" t="s">
        <v>0</v>
      </c>
      <c r="B5" s="30">
        <v>828.6</v>
      </c>
      <c r="C5" s="30">
        <v>185.5</v>
      </c>
      <c r="D5" s="30">
        <v>21.3</v>
      </c>
      <c r="E5" s="106">
        <v>540.8</v>
      </c>
      <c r="F5" s="30">
        <v>8.1</v>
      </c>
      <c r="G5" s="30">
        <v>72.9</v>
      </c>
    </row>
    <row r="6" spans="1:7" ht="15">
      <c r="A6" s="39" t="s">
        <v>1</v>
      </c>
      <c r="B6" s="86">
        <v>606</v>
      </c>
      <c r="C6" s="31">
        <v>144.2</v>
      </c>
      <c r="D6" s="31">
        <v>6.4</v>
      </c>
      <c r="E6" s="31">
        <v>427.1</v>
      </c>
      <c r="F6" s="107">
        <v>4.4</v>
      </c>
      <c r="G6" s="107">
        <v>23.9</v>
      </c>
    </row>
    <row r="7" spans="1:7" ht="15">
      <c r="A7" s="40" t="s">
        <v>3</v>
      </c>
      <c r="B7" s="80">
        <v>11.3</v>
      </c>
      <c r="C7" s="108" t="s">
        <v>62</v>
      </c>
      <c r="D7" s="109">
        <v>0.3</v>
      </c>
      <c r="E7" s="110">
        <v>11</v>
      </c>
      <c r="F7" s="108" t="s">
        <v>62</v>
      </c>
      <c r="G7" s="108" t="s">
        <v>62</v>
      </c>
    </row>
    <row r="8" spans="1:7" ht="15">
      <c r="A8" s="40" t="s">
        <v>2</v>
      </c>
      <c r="B8" s="109">
        <v>530.5</v>
      </c>
      <c r="C8" s="109">
        <v>108.1</v>
      </c>
      <c r="D8" s="109">
        <v>4.2</v>
      </c>
      <c r="E8" s="109">
        <v>390.2</v>
      </c>
      <c r="F8" s="109">
        <v>4.4</v>
      </c>
      <c r="G8" s="109">
        <v>23.6</v>
      </c>
    </row>
    <row r="9" spans="1:7" ht="33.75">
      <c r="A9" s="41" t="s">
        <v>70</v>
      </c>
      <c r="B9" s="114">
        <v>14.2</v>
      </c>
      <c r="C9" s="113" t="s">
        <v>62</v>
      </c>
      <c r="D9" s="113" t="s">
        <v>62</v>
      </c>
      <c r="E9" s="114">
        <v>14.2</v>
      </c>
      <c r="F9" s="113" t="s">
        <v>62</v>
      </c>
      <c r="G9" s="113" t="s">
        <v>62</v>
      </c>
    </row>
    <row r="10" spans="1:7" ht="33.75">
      <c r="A10" s="41" t="s">
        <v>4</v>
      </c>
      <c r="B10" s="117">
        <v>50</v>
      </c>
      <c r="C10" s="114">
        <v>36.1</v>
      </c>
      <c r="D10" s="114">
        <v>1.9</v>
      </c>
      <c r="E10" s="114">
        <v>11.7</v>
      </c>
      <c r="F10" s="113" t="s">
        <v>62</v>
      </c>
      <c r="G10" s="114">
        <v>0.3</v>
      </c>
    </row>
    <row r="11" spans="1:7" ht="15">
      <c r="A11" s="42" t="s">
        <v>5</v>
      </c>
      <c r="B11" s="31">
        <v>222.6</v>
      </c>
      <c r="C11" s="31">
        <v>41.3</v>
      </c>
      <c r="D11" s="86">
        <v>14.9</v>
      </c>
      <c r="E11" s="31">
        <v>113.7</v>
      </c>
      <c r="F11" s="31">
        <v>3.7</v>
      </c>
      <c r="G11" s="116">
        <v>49</v>
      </c>
    </row>
    <row r="12" spans="1:7" ht="15">
      <c r="A12" s="43" t="s">
        <v>6</v>
      </c>
      <c r="B12" s="114">
        <v>37.6</v>
      </c>
      <c r="C12" s="114">
        <v>7.9</v>
      </c>
      <c r="D12" s="114">
        <v>0.7</v>
      </c>
      <c r="E12" s="114">
        <v>26.8</v>
      </c>
      <c r="F12" s="114">
        <v>0.2</v>
      </c>
      <c r="G12" s="117">
        <v>2</v>
      </c>
    </row>
    <row r="13" spans="1:7" ht="15">
      <c r="A13" s="43" t="s">
        <v>7</v>
      </c>
      <c r="B13" s="114">
        <v>106.1</v>
      </c>
      <c r="C13" s="114">
        <v>24.2</v>
      </c>
      <c r="D13" s="114">
        <v>0.4</v>
      </c>
      <c r="E13" s="117">
        <v>34</v>
      </c>
      <c r="F13" s="114">
        <v>1.2</v>
      </c>
      <c r="G13" s="114">
        <v>46.3</v>
      </c>
    </row>
    <row r="14" spans="1:7" ht="15">
      <c r="A14" s="43" t="s">
        <v>8</v>
      </c>
      <c r="B14" s="117">
        <v>67</v>
      </c>
      <c r="C14" s="114">
        <v>7.5</v>
      </c>
      <c r="D14" s="114">
        <v>13.7</v>
      </c>
      <c r="E14" s="114">
        <v>43.7</v>
      </c>
      <c r="F14" s="114">
        <v>1.9</v>
      </c>
      <c r="G14" s="114">
        <v>0.2</v>
      </c>
    </row>
    <row r="15" spans="1:7" ht="15">
      <c r="A15" s="43" t="s">
        <v>9</v>
      </c>
      <c r="B15" s="119">
        <v>1.1</v>
      </c>
      <c r="C15" s="119">
        <v>0.9</v>
      </c>
      <c r="D15" s="113" t="s">
        <v>62</v>
      </c>
      <c r="E15" s="114">
        <v>0.2</v>
      </c>
      <c r="F15" s="113" t="s">
        <v>62</v>
      </c>
      <c r="G15" s="113" t="s">
        <v>62</v>
      </c>
    </row>
    <row r="16" spans="1:7" ht="22.5">
      <c r="A16" s="98" t="s">
        <v>10</v>
      </c>
      <c r="B16" s="120">
        <v>10.8</v>
      </c>
      <c r="C16" s="120">
        <v>0.8</v>
      </c>
      <c r="D16" s="120">
        <v>0.1</v>
      </c>
      <c r="E16" s="121">
        <v>9</v>
      </c>
      <c r="F16" s="120">
        <v>0.4</v>
      </c>
      <c r="G16" s="120">
        <v>0.5</v>
      </c>
    </row>
    <row r="17" spans="1:7" ht="27.75" customHeight="1">
      <c r="A17" s="187" t="s">
        <v>76</v>
      </c>
      <c r="B17" s="188"/>
      <c r="C17" s="188"/>
      <c r="D17" s="188"/>
      <c r="E17" s="188"/>
      <c r="F17" s="188"/>
      <c r="G17" s="188"/>
    </row>
    <row r="18" ht="9.75" customHeight="1">
      <c r="G18" s="75" t="s">
        <v>80</v>
      </c>
    </row>
    <row r="19" spans="1:8" ht="15">
      <c r="A19" s="156"/>
      <c r="B19" s="189" t="s">
        <v>30</v>
      </c>
      <c r="C19" s="190" t="s">
        <v>23</v>
      </c>
      <c r="D19" s="191"/>
      <c r="E19" s="191"/>
      <c r="F19" s="191"/>
      <c r="G19" s="191"/>
      <c r="H19" s="9"/>
    </row>
    <row r="20" spans="1:8" ht="67.5">
      <c r="A20" s="157"/>
      <c r="B20" s="181"/>
      <c r="C20" s="59" t="s">
        <v>31</v>
      </c>
      <c r="D20" s="59" t="s">
        <v>32</v>
      </c>
      <c r="E20" s="59" t="s">
        <v>33</v>
      </c>
      <c r="F20" s="59" t="s">
        <v>34</v>
      </c>
      <c r="G20" s="60" t="s">
        <v>35</v>
      </c>
      <c r="H20" s="9"/>
    </row>
    <row r="21" spans="1:13" ht="15">
      <c r="A21" s="45" t="s">
        <v>0</v>
      </c>
      <c r="B21" s="106">
        <v>100</v>
      </c>
      <c r="C21" s="106">
        <f>C5/B5*100</f>
        <v>22.38715906348057</v>
      </c>
      <c r="D21" s="106">
        <f>D5/B5*100</f>
        <v>2.570601013758146</v>
      </c>
      <c r="E21" s="106">
        <f>E5/B5*100</f>
        <v>65.2667149408641</v>
      </c>
      <c r="F21" s="106">
        <f>F5/B5*100</f>
        <v>0.9775524981897176</v>
      </c>
      <c r="G21" s="106">
        <f>G5/B5*100</f>
        <v>8.797972483707458</v>
      </c>
      <c r="H21" s="30"/>
      <c r="I21" s="30"/>
      <c r="J21" s="30"/>
      <c r="K21" s="106"/>
      <c r="L21" s="30"/>
      <c r="M21" s="30"/>
    </row>
    <row r="22" spans="1:13" ht="15">
      <c r="A22" s="39" t="s">
        <v>1</v>
      </c>
      <c r="B22" s="86">
        <f>B6/B5*100</f>
        <v>73.13540912382331</v>
      </c>
      <c r="C22" s="86">
        <f>C6/B5*100</f>
        <v>17.402848177649044</v>
      </c>
      <c r="D22" s="86">
        <f>D6/B5*100</f>
        <v>0.7723871590634807</v>
      </c>
      <c r="E22" s="86">
        <f>E6/B5*100</f>
        <v>51.54477431812696</v>
      </c>
      <c r="F22" s="116">
        <f>F6/B5*100</f>
        <v>0.5310161718561429</v>
      </c>
      <c r="G22" s="116">
        <f>G6/B5*100</f>
        <v>2.884383297127685</v>
      </c>
      <c r="H22" s="86"/>
      <c r="I22" s="31"/>
      <c r="J22" s="31"/>
      <c r="K22" s="31"/>
      <c r="L22" s="107"/>
      <c r="M22" s="107"/>
    </row>
    <row r="23" spans="1:13" ht="15">
      <c r="A23" s="40" t="s">
        <v>3</v>
      </c>
      <c r="B23" s="80">
        <v>1.3</v>
      </c>
      <c r="C23" s="108" t="s">
        <v>62</v>
      </c>
      <c r="D23" s="139">
        <f>D7/B5*100</f>
        <v>0.03620564808110065</v>
      </c>
      <c r="E23" s="110">
        <f>E7/B5*100</f>
        <v>1.327540429640357</v>
      </c>
      <c r="F23" s="108" t="s">
        <v>62</v>
      </c>
      <c r="G23" s="108" t="s">
        <v>62</v>
      </c>
      <c r="H23" s="80"/>
      <c r="I23" s="108"/>
      <c r="J23" s="109"/>
      <c r="K23" s="110"/>
      <c r="L23" s="108"/>
      <c r="M23" s="108"/>
    </row>
    <row r="24" spans="1:13" ht="15">
      <c r="A24" s="40" t="s">
        <v>2</v>
      </c>
      <c r="B24" s="110">
        <f>B8/B5*100</f>
        <v>64.02365435674632</v>
      </c>
      <c r="C24" s="110">
        <f>C8/B5*100</f>
        <v>13.0461018585566</v>
      </c>
      <c r="D24" s="110">
        <f>D8/B5*100</f>
        <v>0.5068790731354091</v>
      </c>
      <c r="E24" s="110">
        <f>E8/B5*100</f>
        <v>47.09147960415157</v>
      </c>
      <c r="F24" s="110">
        <f>F8/B5*100</f>
        <v>0.5310161718561429</v>
      </c>
      <c r="G24" s="139">
        <f>G8/B5*100</f>
        <v>2.8481776490465847</v>
      </c>
      <c r="H24" s="111"/>
      <c r="I24" s="109"/>
      <c r="J24" s="109"/>
      <c r="K24" s="109"/>
      <c r="L24" s="109"/>
      <c r="M24" s="109"/>
    </row>
    <row r="25" spans="1:13" ht="33.75">
      <c r="A25" s="41" t="s">
        <v>70</v>
      </c>
      <c r="B25" s="117">
        <f>B9/B5*100</f>
        <v>1.7137340091720976</v>
      </c>
      <c r="C25" s="113" t="s">
        <v>62</v>
      </c>
      <c r="D25" s="113" t="s">
        <v>62</v>
      </c>
      <c r="E25" s="117">
        <f>E9/B5*100</f>
        <v>1.7137340091720976</v>
      </c>
      <c r="F25" s="108" t="s">
        <v>62</v>
      </c>
      <c r="G25" s="140" t="s">
        <v>62</v>
      </c>
      <c r="H25" s="112"/>
      <c r="I25" s="113"/>
      <c r="J25" s="113"/>
      <c r="K25" s="114"/>
      <c r="L25" s="113"/>
      <c r="M25" s="113"/>
    </row>
    <row r="26" spans="1:13" ht="33.75">
      <c r="A26" s="41" t="s">
        <v>4</v>
      </c>
      <c r="B26" s="117">
        <f>B10/$B$5*100</f>
        <v>6.034274680183442</v>
      </c>
      <c r="C26" s="117">
        <f>C10/$B$5*100</f>
        <v>4.356746319092445</v>
      </c>
      <c r="D26" s="117">
        <f>D10/$B$5*100</f>
        <v>0.22930243784697077</v>
      </c>
      <c r="E26" s="117">
        <f>E10/$B$5*100</f>
        <v>1.4120202751629254</v>
      </c>
      <c r="F26" s="108" t="s">
        <v>62</v>
      </c>
      <c r="G26" s="139">
        <v>0</v>
      </c>
      <c r="H26" s="115"/>
      <c r="I26" s="114"/>
      <c r="J26" s="114"/>
      <c r="K26" s="114"/>
      <c r="L26" s="113"/>
      <c r="M26" s="114"/>
    </row>
    <row r="27" spans="1:13" ht="15">
      <c r="A27" s="42" t="s">
        <v>5</v>
      </c>
      <c r="B27" s="136">
        <f aca="true" t="shared" si="0" ref="B27:E32">B11/$B$5*100</f>
        <v>26.86459087617668</v>
      </c>
      <c r="C27" s="136">
        <f t="shared" si="0"/>
        <v>4.984310885831523</v>
      </c>
      <c r="D27" s="136">
        <f t="shared" si="0"/>
        <v>1.7982138546946655</v>
      </c>
      <c r="E27" s="136">
        <f t="shared" si="0"/>
        <v>13.721940622737147</v>
      </c>
      <c r="F27" s="138">
        <f>F11/B5*100</f>
        <v>0.4465363263335747</v>
      </c>
      <c r="G27" s="150">
        <f>G11/B5*100</f>
        <v>5.913589186579773</v>
      </c>
      <c r="H27" s="31"/>
      <c r="I27" s="31"/>
      <c r="J27" s="86"/>
      <c r="K27" s="31"/>
      <c r="L27" s="31"/>
      <c r="M27" s="116"/>
    </row>
    <row r="28" spans="1:13" ht="15">
      <c r="A28" s="43" t="s">
        <v>6</v>
      </c>
      <c r="B28" s="117">
        <f t="shared" si="0"/>
        <v>4.537774559497949</v>
      </c>
      <c r="C28" s="117">
        <f t="shared" si="0"/>
        <v>0.9534153994689839</v>
      </c>
      <c r="D28" s="117">
        <f t="shared" si="0"/>
        <v>0.08447984552256818</v>
      </c>
      <c r="E28" s="117">
        <f t="shared" si="0"/>
        <v>3.2343712285783246</v>
      </c>
      <c r="F28" s="110">
        <f>F12/B5*100</f>
        <v>0.02413709872073377</v>
      </c>
      <c r="G28" s="139">
        <f>G12/B5*100</f>
        <v>0.24137098720733766</v>
      </c>
      <c r="H28" s="112"/>
      <c r="I28" s="114"/>
      <c r="J28" s="114"/>
      <c r="K28" s="114"/>
      <c r="L28" s="114"/>
      <c r="M28" s="117"/>
    </row>
    <row r="29" spans="1:13" ht="15">
      <c r="A29" s="43" t="s">
        <v>7</v>
      </c>
      <c r="B29" s="117">
        <f t="shared" si="0"/>
        <v>12.804730871349262</v>
      </c>
      <c r="C29" s="117">
        <f t="shared" si="0"/>
        <v>2.920588945208786</v>
      </c>
      <c r="D29" s="117">
        <f t="shared" si="0"/>
        <v>0.04827419744146754</v>
      </c>
      <c r="E29" s="117">
        <f t="shared" si="0"/>
        <v>4.10330678252474</v>
      </c>
      <c r="F29" s="110">
        <f>F13/B5*100</f>
        <v>0.1448225923244026</v>
      </c>
      <c r="G29" s="139">
        <f>G13/B5*100</f>
        <v>5.587738353849867</v>
      </c>
      <c r="H29" s="112"/>
      <c r="I29" s="114"/>
      <c r="J29" s="114"/>
      <c r="K29" s="117"/>
      <c r="L29" s="114"/>
      <c r="M29" s="114"/>
    </row>
    <row r="30" spans="1:13" ht="15">
      <c r="A30" s="43" t="s">
        <v>8</v>
      </c>
      <c r="B30" s="117">
        <f t="shared" si="0"/>
        <v>8.085928071445812</v>
      </c>
      <c r="C30" s="117">
        <f t="shared" si="0"/>
        <v>0.9051412020275164</v>
      </c>
      <c r="D30" s="117">
        <f t="shared" si="0"/>
        <v>1.653391262370263</v>
      </c>
      <c r="E30" s="117">
        <f t="shared" si="0"/>
        <v>5.273956070480328</v>
      </c>
      <c r="F30" s="110">
        <f>F14/B5*100</f>
        <v>0.22930243784697077</v>
      </c>
      <c r="G30" s="139">
        <f>G14/B8*100</f>
        <v>0.037700282752120645</v>
      </c>
      <c r="H30" s="115"/>
      <c r="I30" s="114"/>
      <c r="J30" s="114"/>
      <c r="K30" s="114"/>
      <c r="L30" s="114"/>
      <c r="M30" s="114"/>
    </row>
    <row r="31" spans="1:13" ht="15">
      <c r="A31" s="43" t="s">
        <v>9</v>
      </c>
      <c r="B31" s="117">
        <f t="shared" si="0"/>
        <v>0.13275404296403573</v>
      </c>
      <c r="C31" s="117">
        <f t="shared" si="0"/>
        <v>0.10861694424330195</v>
      </c>
      <c r="D31" s="108" t="s">
        <v>62</v>
      </c>
      <c r="E31" s="117">
        <f t="shared" si="0"/>
        <v>0.02413709872073377</v>
      </c>
      <c r="F31" s="108" t="s">
        <v>62</v>
      </c>
      <c r="G31" s="108" t="s">
        <v>62</v>
      </c>
      <c r="H31" s="118"/>
      <c r="I31" s="119"/>
      <c r="J31" s="113"/>
      <c r="K31" s="114"/>
      <c r="L31" s="113"/>
      <c r="M31" s="113"/>
    </row>
    <row r="32" spans="1:13" ht="22.5">
      <c r="A32" s="98" t="s">
        <v>10</v>
      </c>
      <c r="B32" s="137">
        <f t="shared" si="0"/>
        <v>1.3034033309196236</v>
      </c>
      <c r="C32" s="121">
        <f t="shared" si="0"/>
        <v>0.09654839488293508</v>
      </c>
      <c r="D32" s="121">
        <f t="shared" si="0"/>
        <v>0.012068549360366885</v>
      </c>
      <c r="E32" s="121">
        <f t="shared" si="0"/>
        <v>1.0861694424330195</v>
      </c>
      <c r="F32" s="135">
        <f>F16/B5*100</f>
        <v>0.04827419744146754</v>
      </c>
      <c r="G32" s="141">
        <f>G16/B5*100</f>
        <v>0.060342746801834414</v>
      </c>
      <c r="H32" s="112"/>
      <c r="I32" s="114"/>
      <c r="J32" s="114"/>
      <c r="K32" s="117"/>
      <c r="L32" s="114"/>
      <c r="M32" s="114"/>
    </row>
  </sheetData>
  <sheetProtection/>
  <mergeCells count="8">
    <mergeCell ref="A1:G1"/>
    <mergeCell ref="A17:G17"/>
    <mergeCell ref="A19:A20"/>
    <mergeCell ref="B19:B20"/>
    <mergeCell ref="C19:G19"/>
    <mergeCell ref="A3:A4"/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&amp;C&amp;"Arial,Обычный"&amp;10Indicatorii principali realizați de întreprinderile inovatoare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view="pageLayout" workbookViewId="0" topLeftCell="A1">
      <selection activeCell="A13" sqref="A13:G13"/>
    </sheetView>
  </sheetViews>
  <sheetFormatPr defaultColWidth="9.140625" defaultRowHeight="15"/>
  <cols>
    <col min="1" max="1" width="19.57421875" style="0" customWidth="1"/>
    <col min="2" max="2" width="14.421875" style="0" customWidth="1"/>
    <col min="3" max="7" width="11.00390625" style="0" customWidth="1"/>
  </cols>
  <sheetData>
    <row r="1" spans="1:7" ht="28.5" customHeight="1">
      <c r="A1" s="192" t="s">
        <v>78</v>
      </c>
      <c r="B1" s="180"/>
      <c r="C1" s="180"/>
      <c r="D1" s="180"/>
      <c r="E1" s="180"/>
      <c r="F1" s="180"/>
      <c r="G1" s="180"/>
    </row>
    <row r="2" spans="1:7" ht="15">
      <c r="A2" s="1"/>
      <c r="B2" s="1"/>
      <c r="C2" s="1"/>
      <c r="D2" s="1"/>
      <c r="E2" s="1"/>
      <c r="F2" s="1"/>
      <c r="G2" s="61" t="s">
        <v>29</v>
      </c>
    </row>
    <row r="3" spans="1:8" ht="15">
      <c r="A3" s="156"/>
      <c r="B3" s="193" t="s">
        <v>30</v>
      </c>
      <c r="C3" s="190" t="s">
        <v>23</v>
      </c>
      <c r="D3" s="191"/>
      <c r="E3" s="191"/>
      <c r="F3" s="191"/>
      <c r="G3" s="191"/>
      <c r="H3" s="9"/>
    </row>
    <row r="4" spans="1:8" ht="67.5">
      <c r="A4" s="157"/>
      <c r="B4" s="194"/>
      <c r="C4" s="59" t="s">
        <v>31</v>
      </c>
      <c r="D4" s="59" t="s">
        <v>32</v>
      </c>
      <c r="E4" s="59" t="s">
        <v>33</v>
      </c>
      <c r="F4" s="59" t="s">
        <v>34</v>
      </c>
      <c r="G4" s="60" t="s">
        <v>35</v>
      </c>
      <c r="H4" s="9"/>
    </row>
    <row r="5" spans="1:7" s="11" customFormat="1" ht="24" customHeight="1">
      <c r="A5" s="131" t="s">
        <v>0</v>
      </c>
      <c r="B5" s="122">
        <v>828.6</v>
      </c>
      <c r="C5" s="123">
        <v>185.5</v>
      </c>
      <c r="D5" s="123">
        <v>21.3</v>
      </c>
      <c r="E5" s="123">
        <v>540.8</v>
      </c>
      <c r="F5" s="123">
        <v>8.1</v>
      </c>
      <c r="G5" s="123">
        <v>72.9</v>
      </c>
    </row>
    <row r="6" spans="1:7" s="11" customFormat="1" ht="24" customHeight="1">
      <c r="A6" s="134" t="s">
        <v>23</v>
      </c>
      <c r="B6" s="122"/>
      <c r="C6" s="123"/>
      <c r="D6" s="123"/>
      <c r="E6" s="123"/>
      <c r="F6" s="123"/>
      <c r="G6" s="123"/>
    </row>
    <row r="7" spans="1:7" ht="24" customHeight="1">
      <c r="A7" s="132" t="s">
        <v>61</v>
      </c>
      <c r="B7" s="124">
        <v>346.3</v>
      </c>
      <c r="C7" s="114">
        <v>58.1</v>
      </c>
      <c r="D7" s="114">
        <v>18.9</v>
      </c>
      <c r="E7" s="114">
        <v>202.7</v>
      </c>
      <c r="F7" s="114">
        <v>7.2</v>
      </c>
      <c r="G7" s="114">
        <v>59.4</v>
      </c>
    </row>
    <row r="8" spans="1:7" ht="24" customHeight="1">
      <c r="A8" s="132" t="s">
        <v>57</v>
      </c>
      <c r="B8" s="124">
        <v>306.4</v>
      </c>
      <c r="C8" s="114">
        <v>58.8</v>
      </c>
      <c r="D8" s="114">
        <v>2.1</v>
      </c>
      <c r="E8" s="114">
        <v>244.8</v>
      </c>
      <c r="F8" s="114">
        <v>0.2</v>
      </c>
      <c r="G8" s="114">
        <v>0.5</v>
      </c>
    </row>
    <row r="9" spans="1:7" ht="24" customHeight="1">
      <c r="A9" s="132" t="s">
        <v>58</v>
      </c>
      <c r="B9" s="124">
        <v>107.5</v>
      </c>
      <c r="C9" s="114">
        <v>41.1</v>
      </c>
      <c r="D9" s="114">
        <v>0.3</v>
      </c>
      <c r="E9" s="119">
        <v>62.9</v>
      </c>
      <c r="F9" s="119">
        <v>0.5</v>
      </c>
      <c r="G9" s="114">
        <v>2.7</v>
      </c>
    </row>
    <row r="10" spans="1:8" ht="24" customHeight="1">
      <c r="A10" s="132" t="s">
        <v>59</v>
      </c>
      <c r="B10" s="124">
        <v>47.6</v>
      </c>
      <c r="C10" s="117">
        <v>27</v>
      </c>
      <c r="D10" s="125" t="s">
        <v>62</v>
      </c>
      <c r="E10" s="114">
        <v>20.4</v>
      </c>
      <c r="F10" s="114">
        <v>0.2</v>
      </c>
      <c r="G10" s="113" t="s">
        <v>62</v>
      </c>
      <c r="H10" s="13"/>
    </row>
    <row r="11" spans="1:7" ht="24" customHeight="1">
      <c r="A11" s="133" t="s">
        <v>60</v>
      </c>
      <c r="B11" s="126">
        <v>20.8</v>
      </c>
      <c r="C11" s="127">
        <v>0.5</v>
      </c>
      <c r="D11" s="128" t="s">
        <v>62</v>
      </c>
      <c r="E11" s="129">
        <v>10</v>
      </c>
      <c r="F11" s="130" t="s">
        <v>62</v>
      </c>
      <c r="G11" s="127">
        <v>10.3</v>
      </c>
    </row>
    <row r="13" spans="1:7" ht="15">
      <c r="A13" s="195" t="s">
        <v>73</v>
      </c>
      <c r="B13" s="195"/>
      <c r="C13" s="195"/>
      <c r="D13" s="195"/>
      <c r="E13" s="195"/>
      <c r="F13" s="195"/>
      <c r="G13" s="195"/>
    </row>
    <row r="14" spans="2:7" ht="15">
      <c r="B14" s="13"/>
      <c r="C14" s="13"/>
      <c r="D14" s="13"/>
      <c r="E14" s="13"/>
      <c r="F14" s="13"/>
      <c r="G14" s="13"/>
    </row>
    <row r="16" spans="2:3" ht="15">
      <c r="B16" s="22" t="s">
        <v>61</v>
      </c>
      <c r="C16" s="151">
        <v>0.418</v>
      </c>
    </row>
    <row r="17" spans="2:3" ht="15">
      <c r="B17" s="22" t="s">
        <v>57</v>
      </c>
      <c r="C17" s="151">
        <v>0.37</v>
      </c>
    </row>
    <row r="18" spans="2:3" ht="15">
      <c r="B18" s="23" t="s">
        <v>58</v>
      </c>
      <c r="C18" s="152">
        <v>0.13</v>
      </c>
    </row>
    <row r="19" spans="2:3" ht="15">
      <c r="B19" s="23" t="s">
        <v>59</v>
      </c>
      <c r="C19" s="152">
        <v>0.057</v>
      </c>
    </row>
    <row r="20" spans="2:3" ht="15">
      <c r="B20" s="21" t="s">
        <v>60</v>
      </c>
      <c r="C20" s="153">
        <v>0.02</v>
      </c>
    </row>
  </sheetData>
  <sheetProtection/>
  <mergeCells count="5">
    <mergeCell ref="A1:G1"/>
    <mergeCell ref="A3:A4"/>
    <mergeCell ref="B3:B4"/>
    <mergeCell ref="C3:G3"/>
    <mergeCell ref="A13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&amp;C&amp;"Arial,Обычный"&amp;10Indicatorii principali realizați de întreprinderile inovatoare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Mocanu Oxana</dc:creator>
  <cp:keywords/>
  <dc:description/>
  <cp:lastModifiedBy>Doina Vudvud</cp:lastModifiedBy>
  <cp:lastPrinted>2019-12-17T12:09:07Z</cp:lastPrinted>
  <dcterms:created xsi:type="dcterms:W3CDTF">2019-11-28T13:32:42Z</dcterms:created>
  <dcterms:modified xsi:type="dcterms:W3CDTF">2019-12-20T11:18:38Z</dcterms:modified>
  <cp:category/>
  <cp:version/>
  <cp:contentType/>
  <cp:contentStatus/>
</cp:coreProperties>
</file>