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3250" windowHeight="12315" tabRatio="853" activeTab="0"/>
  </bookViews>
  <sheets>
    <sheet name="Res-Util-an" sheetId="1" r:id="rId1"/>
    <sheet name="PIBr" sheetId="2" r:id="rId2"/>
    <sheet name="VP" sheetId="3" r:id="rId3"/>
    <sheet name="CI" sheetId="4" r:id="rId4"/>
    <sheet name="PIBu" sheetId="5" r:id="rId5"/>
    <sheet name="Res-Util-tr.IV-2018" sheetId="6" r:id="rId6"/>
    <sheet name="PIBr-tr.IV-2019" sheetId="7" r:id="rId7"/>
    <sheet name="VP-tr.IV-2019" sheetId="8" r:id="rId8"/>
    <sheet name="CI-tr.IV-2019" sheetId="9" r:id="rId9"/>
    <sheet name="PIBu-tr.IV 2019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iip1" localSheetId="3">#REF!</definedName>
    <definedName name="___iip1" localSheetId="1">#REF!</definedName>
    <definedName name="___iip1" localSheetId="4">#REF!</definedName>
    <definedName name="___iip1" localSheetId="5">#REF!</definedName>
    <definedName name="___iip1" localSheetId="2">#REF!</definedName>
    <definedName name="___iip1">#REF!</definedName>
    <definedName name="___iip2" localSheetId="3">#REF!</definedName>
    <definedName name="___iip2" localSheetId="1">#REF!</definedName>
    <definedName name="___iip2" localSheetId="4">#REF!</definedName>
    <definedName name="___iip2" localSheetId="5">#REF!</definedName>
    <definedName name="___iip2" localSheetId="2">#REF!</definedName>
    <definedName name="___iip2">#REF!</definedName>
    <definedName name="___iip3" localSheetId="3">#REF!</definedName>
    <definedName name="___iip3" localSheetId="1">#REF!</definedName>
    <definedName name="___iip3" localSheetId="4">#REF!</definedName>
    <definedName name="___iip3" localSheetId="5">#REF!</definedName>
    <definedName name="___iip3" localSheetId="2">#REF!</definedName>
    <definedName name="___iip3">#REF!</definedName>
    <definedName name="___kor10" localSheetId="3">#REF!</definedName>
    <definedName name="___kor10" localSheetId="1">#REF!</definedName>
    <definedName name="___kor10" localSheetId="4">#REF!</definedName>
    <definedName name="___kor10" localSheetId="5">#REF!</definedName>
    <definedName name="___kor10" localSheetId="2">#REF!</definedName>
    <definedName name="___kor10">#REF!</definedName>
    <definedName name="___kor9" localSheetId="3">#REF!</definedName>
    <definedName name="___kor9" localSheetId="1">#REF!</definedName>
    <definedName name="___kor9" localSheetId="4">#REF!</definedName>
    <definedName name="___kor9" localSheetId="5">#REF!</definedName>
    <definedName name="___kor9" localSheetId="2">#REF!</definedName>
    <definedName name="___kor9">#REF!</definedName>
    <definedName name="__tr1" localSheetId="3">#REF!</definedName>
    <definedName name="__tr1" localSheetId="1">#REF!</definedName>
    <definedName name="__tr1" localSheetId="4">#REF!</definedName>
    <definedName name="__tr1" localSheetId="5">#REF!</definedName>
    <definedName name="__tr1" localSheetId="2">#REF!</definedName>
    <definedName name="__tr1">#REF!</definedName>
    <definedName name="__tr2" localSheetId="3">#REF!</definedName>
    <definedName name="__tr2" localSheetId="1">#REF!</definedName>
    <definedName name="__tr2" localSheetId="4">#REF!</definedName>
    <definedName name="__tr2" localSheetId="5">#REF!</definedName>
    <definedName name="__tr2" localSheetId="2">#REF!</definedName>
    <definedName name="__tr2">#REF!</definedName>
    <definedName name="__tr3" localSheetId="3">#REF!</definedName>
    <definedName name="__tr3" localSheetId="1">#REF!</definedName>
    <definedName name="__tr3" localSheetId="4">#REF!</definedName>
    <definedName name="__tr3" localSheetId="5">#REF!</definedName>
    <definedName name="__tr3" localSheetId="2">#REF!</definedName>
    <definedName name="__tr3">#REF!</definedName>
    <definedName name="__tr4" localSheetId="3">#REF!</definedName>
    <definedName name="__tr4" localSheetId="1">#REF!</definedName>
    <definedName name="__tr4" localSheetId="4">#REF!</definedName>
    <definedName name="__tr4" localSheetId="5">#REF!</definedName>
    <definedName name="__tr4" localSheetId="2">#REF!</definedName>
    <definedName name="__tr4">#REF!</definedName>
    <definedName name="_a1" localSheetId="3" hidden="1">{#N/A,#N/A,FALSE,"Отчет о финансовых результатах"}</definedName>
    <definedName name="_a1" localSheetId="8" hidden="1">{#N/A,#N/A,FALSE,"Отчет о финансовых результатах"}</definedName>
    <definedName name="_a1" localSheetId="1" hidden="1">{#N/A,#N/A,FALSE,"Отчет о финансовых результатах"}</definedName>
    <definedName name="_a1" localSheetId="6" hidden="1">{#N/A,#N/A,FALSE,"Отчет о финансовых результатах"}</definedName>
    <definedName name="_a1" localSheetId="4" hidden="1">{#N/A,#N/A,FALSE,"Отчет о финансовых результатах"}</definedName>
    <definedName name="_a1" localSheetId="9" hidden="1">{#N/A,#N/A,FALSE,"Отчет о финансовых результатах"}</definedName>
    <definedName name="_a1" localSheetId="0" hidden="1">{#N/A,#N/A,FALSE,"Отчет о финансовых результатах"}</definedName>
    <definedName name="_a1" localSheetId="5" hidden="1">{#N/A,#N/A,FALSE,"Отчет о финансовых результатах"}</definedName>
    <definedName name="_a1" localSheetId="2" hidden="1">{#N/A,#N/A,FALSE,"Отчет о финансовых результатах"}</definedName>
    <definedName name="_a1" localSheetId="7" hidden="1">{#N/A,#N/A,FALSE,"Отчет о финансовых результатах"}</definedName>
    <definedName name="_a1" hidden="1">{#N/A,#N/A,FALSE,"Отчет о финансовых результатах"}</definedName>
    <definedName name="_gg1" localSheetId="3" hidden="1">{#N/A,#N/A,FALSE,"Отчет о финансовых результатах"}</definedName>
    <definedName name="_gg1" localSheetId="8" hidden="1">{#N/A,#N/A,FALSE,"Отчет о финансовых результатах"}</definedName>
    <definedName name="_gg1" localSheetId="1" hidden="1">{#N/A,#N/A,FALSE,"Отчет о финансовых результатах"}</definedName>
    <definedName name="_gg1" localSheetId="6" hidden="1">{#N/A,#N/A,FALSE,"Отчет о финансовых результатах"}</definedName>
    <definedName name="_gg1" localSheetId="4" hidden="1">{#N/A,#N/A,FALSE,"Отчет о финансовых результатах"}</definedName>
    <definedName name="_gg1" localSheetId="9" hidden="1">{#N/A,#N/A,FALSE,"Отчет о финансовых результатах"}</definedName>
    <definedName name="_gg1" localSheetId="0" hidden="1">{#N/A,#N/A,FALSE,"Отчет о финансовых результатах"}</definedName>
    <definedName name="_gg1" localSheetId="5" hidden="1">{#N/A,#N/A,FALSE,"Отчет о финансовых результатах"}</definedName>
    <definedName name="_gg1" localSheetId="2" hidden="1">{#N/A,#N/A,FALSE,"Отчет о финансовых результатах"}</definedName>
    <definedName name="_gg1" localSheetId="7" hidden="1">{#N/A,#N/A,FALSE,"Отчет о финансовых результатах"}</definedName>
    <definedName name="_gg1" hidden="1">{#N/A,#N/A,FALSE,"Отчет о финансовых результатах"}</definedName>
    <definedName name="_iip1" localSheetId="3">#REF!</definedName>
    <definedName name="_iip1" localSheetId="1">#REF!</definedName>
    <definedName name="_iip1" localSheetId="4">#REF!</definedName>
    <definedName name="_iip1" localSheetId="5">#REF!</definedName>
    <definedName name="_iip1" localSheetId="2">#REF!</definedName>
    <definedName name="_iip1">#REF!</definedName>
    <definedName name="_iip2" localSheetId="3">#REF!</definedName>
    <definedName name="_iip2" localSheetId="1">#REF!</definedName>
    <definedName name="_iip2" localSheetId="4">#REF!</definedName>
    <definedName name="_iip2" localSheetId="5">#REF!</definedName>
    <definedName name="_iip2" localSheetId="2">#REF!</definedName>
    <definedName name="_iip2">#REF!</definedName>
    <definedName name="_iip3" localSheetId="3">#REF!</definedName>
    <definedName name="_iip3" localSheetId="1">#REF!</definedName>
    <definedName name="_iip3" localSheetId="4">#REF!</definedName>
    <definedName name="_iip3" localSheetId="5">#REF!</definedName>
    <definedName name="_iip3" localSheetId="2">#REF!</definedName>
    <definedName name="_iip3">#REF!</definedName>
    <definedName name="_kor10" localSheetId="3">#REF!</definedName>
    <definedName name="_kor10" localSheetId="1">#REF!</definedName>
    <definedName name="_kor10" localSheetId="4">#REF!</definedName>
    <definedName name="_kor10" localSheetId="5">#REF!</definedName>
    <definedName name="_kor10" localSheetId="2">#REF!</definedName>
    <definedName name="_kor10">#REF!</definedName>
    <definedName name="_kor9" localSheetId="3">#REF!</definedName>
    <definedName name="_kor9" localSheetId="1">#REF!</definedName>
    <definedName name="_kor9" localSheetId="4">#REF!</definedName>
    <definedName name="_kor9" localSheetId="5">#REF!</definedName>
    <definedName name="_kor9" localSheetId="2">#REF!</definedName>
    <definedName name="_kor9">#REF!</definedName>
    <definedName name="a" localSheetId="3">#REF!</definedName>
    <definedName name="a" localSheetId="1">#REF!</definedName>
    <definedName name="a" localSheetId="4">#REF!</definedName>
    <definedName name="a" localSheetId="5">#REF!</definedName>
    <definedName name="a" localSheetId="2">#REF!</definedName>
    <definedName name="a">#REF!</definedName>
    <definedName name="ccc" localSheetId="3">'[1]Indece 96'!#REF!</definedName>
    <definedName name="ccc" localSheetId="1">'[1]Indece 96'!#REF!</definedName>
    <definedName name="ccc" localSheetId="4">'[1]Indece 96'!#REF!</definedName>
    <definedName name="ccc" localSheetId="9">'[1]Indece 96'!#REF!</definedName>
    <definedName name="ccc" localSheetId="5">'[1]Indece 96'!#REF!</definedName>
    <definedName name="ccc" localSheetId="2">'[1]Indece 96'!#REF!</definedName>
    <definedName name="ccc">'[1]Indece 96'!#REF!</definedName>
    <definedName name="ci" localSheetId="3">'[2]comert 5c 93'!#REF!</definedName>
    <definedName name="ci" localSheetId="1">'[2]comert 5c 93'!#REF!</definedName>
    <definedName name="ci" localSheetId="4">'[2]comert 5c 93'!#REF!</definedName>
    <definedName name="ci" localSheetId="5">'[2]comert 5c 93'!#REF!</definedName>
    <definedName name="ci" localSheetId="2">'[2]comert 5c 93'!#REF!</definedName>
    <definedName name="ci">'[2]comert 5c 93'!#REF!</definedName>
    <definedName name="cof" localSheetId="3">'[1]Indece 96'!#REF!</definedName>
    <definedName name="cof" localSheetId="1">'[1]Indece 96'!#REF!</definedName>
    <definedName name="cof" localSheetId="4">'[1]Indece 96'!#REF!</definedName>
    <definedName name="cof" localSheetId="9">'[1]Indece 96'!#REF!</definedName>
    <definedName name="cof" localSheetId="5">'[1]Indece 96'!#REF!</definedName>
    <definedName name="cof" localSheetId="2">'[1]Indece 96'!#REF!</definedName>
    <definedName name="cof">'[1]Indece 96'!#REF!</definedName>
    <definedName name="comert." localSheetId="3">'[2]2-torg 1993'!#REF!</definedName>
    <definedName name="comert." localSheetId="1">'[2]2-torg 1993'!#REF!</definedName>
    <definedName name="comert." localSheetId="4">'[2]2-torg 1993'!#REF!</definedName>
    <definedName name="comert." localSheetId="5">'[2]2-torg 1993'!#REF!</definedName>
    <definedName name="comert." localSheetId="2">'[2]2-torg 1993'!#REF!</definedName>
    <definedName name="comert.">'[2]2-torg 1993'!#REF!</definedName>
    <definedName name="Database_MI" localSheetId="3">#REF!</definedName>
    <definedName name="Database_MI" localSheetId="1">#REF!</definedName>
    <definedName name="Database_MI" localSheetId="4">#REF!</definedName>
    <definedName name="Database_MI" localSheetId="5">#REF!</definedName>
    <definedName name="Database_MI" localSheetId="2">#REF!</definedName>
    <definedName name="Database_MI">#REF!</definedName>
    <definedName name="DATES" localSheetId="3">'[3]bp-1,2'!#REF!</definedName>
    <definedName name="DATES" localSheetId="1">'[3]bp-1,2'!#REF!</definedName>
    <definedName name="DATES" localSheetId="4">'[3]bp-1,2'!#REF!</definedName>
    <definedName name="DATES" localSheetId="9">'[3]bp-1,2'!#REF!</definedName>
    <definedName name="DATES" localSheetId="5">'[3]bp-1,2'!#REF!</definedName>
    <definedName name="DATES" localSheetId="2">'[3]bp-1,2'!#REF!</definedName>
    <definedName name="DATES">'[3]bp-1,2'!#REF!</definedName>
    <definedName name="df" localSheetId="3">'[2]Total comert 1993'!#REF!</definedName>
    <definedName name="df" localSheetId="1">'[2]Total comert 1993'!#REF!</definedName>
    <definedName name="df" localSheetId="4">'[2]Total comert 1993'!#REF!</definedName>
    <definedName name="df" localSheetId="5">'[2]Total comert 1993'!#REF!</definedName>
    <definedName name="df" localSheetId="2">'[2]Total comert 1993'!#REF!</definedName>
    <definedName name="df">'[2]Total comert 1993'!#REF!</definedName>
    <definedName name="dfgjjjjjjjjjjjjjjjjjjjjjjjjj" localSheetId="3" hidden="1">{#N/A,#N/A,FALSE,"Отчет о финансовых результатах"}</definedName>
    <definedName name="dfgjjjjjjjjjjjjjjjjjjjjjjjjj" localSheetId="8" hidden="1">{#N/A,#N/A,FALSE,"Отчет о финансовых результатах"}</definedName>
    <definedName name="dfgjjjjjjjjjjjjjjjjjjjjjjjjj" localSheetId="1" hidden="1">{#N/A,#N/A,FALSE,"Отчет о финансовых результатах"}</definedName>
    <definedName name="dfgjjjjjjjjjjjjjjjjjjjjjjjjj" localSheetId="6" hidden="1">{#N/A,#N/A,FALSE,"Отчет о финансовых результатах"}</definedName>
    <definedName name="dfgjjjjjjjjjjjjjjjjjjjjjjjjj" localSheetId="4" hidden="1">{#N/A,#N/A,FALSE,"Отчет о финансовых результатах"}</definedName>
    <definedName name="dfgjjjjjjjjjjjjjjjjjjjjjjjjj" localSheetId="9" hidden="1">{#N/A,#N/A,FALSE,"Отчет о финансовых результатах"}</definedName>
    <definedName name="dfgjjjjjjjjjjjjjjjjjjjjjjjjj" localSheetId="0" hidden="1">{#N/A,#N/A,FALSE,"Отчет о финансовых результатах"}</definedName>
    <definedName name="dfgjjjjjjjjjjjjjjjjjjjjjjjjj" localSheetId="5" hidden="1">{#N/A,#N/A,FALSE,"Отчет о финансовых результатах"}</definedName>
    <definedName name="dfgjjjjjjjjjjjjjjjjjjjjjjjjj" localSheetId="2" hidden="1">{#N/A,#N/A,FALSE,"Отчет о финансовых результатах"}</definedName>
    <definedName name="dfgjjjjjjjjjjjjjjjjjjjjjjjjj" localSheetId="7" hidden="1">{#N/A,#N/A,FALSE,"Отчет о финансовых результатах"}</definedName>
    <definedName name="dfgjjjjjjjjjjjjjjjjjjjjjjjjj" hidden="1">{#N/A,#N/A,FALSE,"Отчет о финансовых результатах"}</definedName>
    <definedName name="ef" localSheetId="3">#REF!</definedName>
    <definedName name="ef" localSheetId="1">#REF!</definedName>
    <definedName name="ef" localSheetId="4">#REF!</definedName>
    <definedName name="ef" localSheetId="5">#REF!</definedName>
    <definedName name="ef" localSheetId="2">#REF!</definedName>
    <definedName name="ef">#REF!</definedName>
    <definedName name="efect" localSheetId="3">#REF!</definedName>
    <definedName name="efect" localSheetId="1">#REF!</definedName>
    <definedName name="efect" localSheetId="4">#REF!</definedName>
    <definedName name="efect" localSheetId="5">#REF!</definedName>
    <definedName name="efect" localSheetId="2">#REF!</definedName>
    <definedName name="efect">#REF!</definedName>
    <definedName name="g" localSheetId="3">'[2]Sheet16'!#REF!</definedName>
    <definedName name="g" localSheetId="1">'[2]Sheet16'!#REF!</definedName>
    <definedName name="g" localSheetId="4">'[2]Sheet16'!#REF!</definedName>
    <definedName name="g" localSheetId="5">'[2]Sheet16'!#REF!</definedName>
    <definedName name="g" localSheetId="2">'[2]Sheet16'!#REF!</definedName>
    <definedName name="g">'[2]Sheet16'!#REF!</definedName>
    <definedName name="guvi" localSheetId="3">#REF!</definedName>
    <definedName name="guvi" localSheetId="1">#REF!</definedName>
    <definedName name="guvi" localSheetId="4">#REF!</definedName>
    <definedName name="guvi" localSheetId="5">#REF!</definedName>
    <definedName name="guvi" localSheetId="2">#REF!</definedName>
    <definedName name="guvi">#REF!</definedName>
    <definedName name="i" localSheetId="3">#REF!</definedName>
    <definedName name="i" localSheetId="1">#REF!</definedName>
    <definedName name="i" localSheetId="4">#REF!</definedName>
    <definedName name="i" localSheetId="5">#REF!</definedName>
    <definedName name="i" localSheetId="2">#REF!</definedName>
    <definedName name="i">#REF!</definedName>
    <definedName name="ivo" localSheetId="3">#REF!</definedName>
    <definedName name="ivo" localSheetId="1">#REF!</definedName>
    <definedName name="ivo" localSheetId="4">#REF!</definedName>
    <definedName name="ivo" localSheetId="5">#REF!</definedName>
    <definedName name="ivo" localSheetId="2">#REF!</definedName>
    <definedName name="ivo">#REF!</definedName>
    <definedName name="k" localSheetId="3">'[4]Indece 96'!#REF!</definedName>
    <definedName name="k" localSheetId="1">'[4]Indece 96'!#REF!</definedName>
    <definedName name="k" localSheetId="4">'[4]Indece 96'!#REF!</definedName>
    <definedName name="k" localSheetId="5">'[4]Indece 96'!#REF!</definedName>
    <definedName name="k" localSheetId="2">'[4]Indece 96'!#REF!</definedName>
    <definedName name="k">'[4]Indece 96'!#REF!</definedName>
    <definedName name="k_1" localSheetId="3">'[1]Indece 96'!#REF!</definedName>
    <definedName name="k_1" localSheetId="1">'[1]Indece 96'!#REF!</definedName>
    <definedName name="k_1" localSheetId="4">'[1]Indece 96'!#REF!</definedName>
    <definedName name="k_1" localSheetId="9">'[1]Indece 96'!#REF!</definedName>
    <definedName name="k_1" localSheetId="5">'[1]Indece 96'!#REF!</definedName>
    <definedName name="k_1" localSheetId="2">'[1]Indece 96'!#REF!</definedName>
    <definedName name="k_1">'[1]Indece 96'!#REF!</definedName>
    <definedName name="k_2" localSheetId="3">'[1]Indece 96'!#REF!</definedName>
    <definedName name="k_2" localSheetId="1">'[1]Indece 96'!#REF!</definedName>
    <definedName name="k_2" localSheetId="4">'[1]Indece 96'!#REF!</definedName>
    <definedName name="k_2" localSheetId="9">'[1]Indece 96'!#REF!</definedName>
    <definedName name="k_2" localSheetId="5">'[1]Indece 96'!#REF!</definedName>
    <definedName name="k_2" localSheetId="2">'[1]Indece 96'!#REF!</definedName>
    <definedName name="k_2">'[1]Indece 96'!#REF!</definedName>
    <definedName name="k_3" localSheetId="3">'[1]Indece 96'!#REF!</definedName>
    <definedName name="k_3" localSheetId="1">'[1]Indece 96'!#REF!</definedName>
    <definedName name="k_3" localSheetId="4">'[1]Indece 96'!#REF!</definedName>
    <definedName name="k_3" localSheetId="9">'[1]Indece 96'!#REF!</definedName>
    <definedName name="k_3" localSheetId="5">'[1]Indece 96'!#REF!</definedName>
    <definedName name="k_3" localSheetId="2">'[1]Indece 96'!#REF!</definedName>
    <definedName name="k_3">'[1]Indece 96'!#REF!</definedName>
    <definedName name="l" localSheetId="3">'[5]Indece 96'!#REF!</definedName>
    <definedName name="l" localSheetId="1">'[5]Indece 96'!#REF!</definedName>
    <definedName name="l" localSheetId="4">'[5]Indece 96'!#REF!</definedName>
    <definedName name="l" localSheetId="9">'[5]Indece 96'!#REF!</definedName>
    <definedName name="l" localSheetId="5">'[5]Indece 96'!#REF!</definedName>
    <definedName name="l" localSheetId="2">'[5]Indece 96'!#REF!</definedName>
    <definedName name="l">'[5]Indece 96'!#REF!</definedName>
    <definedName name="NAMES" localSheetId="3">'[3]bp-1,2'!#REF!</definedName>
    <definedName name="NAMES" localSheetId="1">'[3]bp-1,2'!#REF!</definedName>
    <definedName name="NAMES" localSheetId="4">'[3]bp-1,2'!#REF!</definedName>
    <definedName name="NAMES" localSheetId="9">'[3]bp-1,2'!#REF!</definedName>
    <definedName name="NAMES" localSheetId="5">'[3]bp-1,2'!#REF!</definedName>
    <definedName name="NAMES" localSheetId="2">'[3]bp-1,2'!#REF!</definedName>
    <definedName name="NAMES">'[3]bp-1,2'!#REF!</definedName>
    <definedName name="p" localSheetId="3" hidden="1">{#N/A,#N/A,FALSE,"Отчет о финансовых результатах"}</definedName>
    <definedName name="p" localSheetId="8" hidden="1">{#N/A,#N/A,FALSE,"Отчет о финансовых результатах"}</definedName>
    <definedName name="p" localSheetId="1" hidden="1">{#N/A,#N/A,FALSE,"Отчет о финансовых результатах"}</definedName>
    <definedName name="p" localSheetId="6" hidden="1">{#N/A,#N/A,FALSE,"Отчет о финансовых результатах"}</definedName>
    <definedName name="p" localSheetId="4" hidden="1">{#N/A,#N/A,FALSE,"Отчет о финансовых результатах"}</definedName>
    <definedName name="p" localSheetId="9" hidden="1">{#N/A,#N/A,FALSE,"Отчет о финансовых результатах"}</definedName>
    <definedName name="p" localSheetId="0" hidden="1">{#N/A,#N/A,FALSE,"Отчет о финансовых результатах"}</definedName>
    <definedName name="p" localSheetId="5" hidden="1">{#N/A,#N/A,FALSE,"Отчет о финансовых результатах"}</definedName>
    <definedName name="p" localSheetId="2" hidden="1">{#N/A,#N/A,FALSE,"Отчет о финансовых результатах"}</definedName>
    <definedName name="p" localSheetId="7" hidden="1">{#N/A,#N/A,FALSE,"Отчет о финансовых результатах"}</definedName>
    <definedName name="p" hidden="1">{#N/A,#N/A,FALSE,"Отчет о финансовых результатах"}</definedName>
    <definedName name="pr_" localSheetId="3">'[2]comert 5c 93'!#REF!</definedName>
    <definedName name="pr_" localSheetId="1">'[2]comert 5c 93'!#REF!</definedName>
    <definedName name="pr_" localSheetId="4">'[2]comert 5c 93'!#REF!</definedName>
    <definedName name="pr_" localSheetId="5">'[2]comert 5c 93'!#REF!</definedName>
    <definedName name="pr_" localSheetId="2">'[2]comert 5c 93'!#REF!</definedName>
    <definedName name="pr_">'[2]comert 5c 93'!#REF!</definedName>
    <definedName name="pr_u" localSheetId="3">'[2]comert 5c 93'!#REF!</definedName>
    <definedName name="pr_u" localSheetId="1">'[2]comert 5c 93'!#REF!</definedName>
    <definedName name="pr_u" localSheetId="4">'[2]comert 5c 93'!#REF!</definedName>
    <definedName name="pr_u" localSheetId="5">'[2]comert 5c 93'!#REF!</definedName>
    <definedName name="pr_u" localSheetId="2">'[2]comert 5c 93'!#REF!</definedName>
    <definedName name="pr_u">'[2]comert 5c 93'!#REF!</definedName>
    <definedName name="_xlnm.Print_Area" localSheetId="3">'CI'!$A$1:$F$30</definedName>
    <definedName name="_xlnm.Print_Area" localSheetId="8">'CI-tr.IV-2019'!$A$1:$F$30</definedName>
    <definedName name="_xlnm.Print_Area" localSheetId="1">'PIBr'!$A$1:$F$32</definedName>
    <definedName name="_xlnm.Print_Area" localSheetId="6">'PIBr-tr.IV-2019'!$A$1:$F$32</definedName>
    <definedName name="_xlnm.Print_Area" localSheetId="4">'PIBu'!$A$1:$E$31</definedName>
    <definedName name="_xlnm.Print_Area" localSheetId="9">'PIBu-tr.IV 2019'!$A$1:$E$31</definedName>
    <definedName name="_xlnm.Print_Area" localSheetId="0">'Res-Util-an'!$A$1:$G$35</definedName>
    <definedName name="_xlnm.Print_Area" localSheetId="5">'Res-Util-tr.IV-2018'!$A$1:$G$35</definedName>
    <definedName name="_xlnm.Print_Area" localSheetId="2">'VP'!$A$1:$F$30</definedName>
    <definedName name="_xlnm.Print_Area" localSheetId="7">'VP-tr.IV-2019'!$A$1:$F$30</definedName>
    <definedName name="PRINT_AREA_MI" localSheetId="3">#REF!</definedName>
    <definedName name="PRINT_AREA_MI" localSheetId="1">#REF!</definedName>
    <definedName name="PRINT_AREA_MI" localSheetId="4">#REF!</definedName>
    <definedName name="PRINT_AREA_MI" localSheetId="5">#REF!</definedName>
    <definedName name="PRINT_AREA_MI" localSheetId="2">#REF!</definedName>
    <definedName name="PRINT_AREA_MI">#REF!</definedName>
    <definedName name="qq" localSheetId="3" hidden="1">{#N/A,#N/A,FALSE,"Отчет о финансовых результатах"}</definedName>
    <definedName name="qq" localSheetId="8" hidden="1">{#N/A,#N/A,FALSE,"Отчет о финансовых результатах"}</definedName>
    <definedName name="qq" localSheetId="1" hidden="1">{#N/A,#N/A,FALSE,"Отчет о финансовых результатах"}</definedName>
    <definedName name="qq" localSheetId="6" hidden="1">{#N/A,#N/A,FALSE,"Отчет о финансовых результатах"}</definedName>
    <definedName name="qq" localSheetId="4" hidden="1">{#N/A,#N/A,FALSE,"Отчет о финансовых результатах"}</definedName>
    <definedName name="qq" localSheetId="9" hidden="1">{#N/A,#N/A,FALSE,"Отчет о финансовых результатах"}</definedName>
    <definedName name="qq" localSheetId="0" hidden="1">{#N/A,#N/A,FALSE,"Отчет о финансовых результатах"}</definedName>
    <definedName name="qq" localSheetId="5" hidden="1">{#N/A,#N/A,FALSE,"Отчет о финансовых результатах"}</definedName>
    <definedName name="qq" localSheetId="2" hidden="1">{#N/A,#N/A,FALSE,"Отчет о финансовых результатах"}</definedName>
    <definedName name="qq" localSheetId="7" hidden="1">{#N/A,#N/A,FALSE,"Отчет о финансовых результатах"}</definedName>
    <definedName name="qq" hidden="1">{#N/A,#N/A,FALSE,"Отчет о финансовых результатах"}</definedName>
    <definedName name="rAT_Elvetia_tr1_2011" localSheetId="4">'[6]AT'!$C$4</definedName>
    <definedName name="rAT_Elvetia_tr1_2011" localSheetId="9">'[6]AT'!$C$4</definedName>
    <definedName name="rAT_Elvetia_tr1_2011">'[6]AT'!$C$4</definedName>
    <definedName name="rAT_Elvetia_tr2_2011" localSheetId="3">#REF!</definedName>
    <definedName name="rAT_Elvetia_tr2_2011" localSheetId="1">#REF!</definedName>
    <definedName name="rAT_Elvetia_tr2_2011" localSheetId="4">#REF!</definedName>
    <definedName name="rAT_Elvetia_tr2_2011" localSheetId="5">#REF!</definedName>
    <definedName name="rAT_Elvetia_tr2_2011" localSheetId="2">#REF!</definedName>
    <definedName name="rAT_Elvetia_tr2_2011">#REF!</definedName>
    <definedName name="rAT_tr1_2011" localSheetId="4">'[6]AT'!$C$3</definedName>
    <definedName name="rAT_tr1_2011" localSheetId="9">'[6]AT'!$C$3</definedName>
    <definedName name="rAT_tr1_2011">'[6]AT'!$C$3</definedName>
    <definedName name="rAT_tr2_2011" localSheetId="3">#REF!</definedName>
    <definedName name="rAT_tr2_2011" localSheetId="1">#REF!</definedName>
    <definedName name="rAT_tr2_2011" localSheetId="4">#REF!</definedName>
    <definedName name="rAT_tr2_2011" localSheetId="5">#REF!</definedName>
    <definedName name="rAT_tr2_2011" localSheetId="2">#REF!</definedName>
    <definedName name="rAT_tr2_2011">#REF!</definedName>
    <definedName name="rtrtryyyyyyyyyyyyyyyyyyyyyyy" localSheetId="3" hidden="1">{#N/A,#N/A,FALSE,"Отчет о финансовых результатах"}</definedName>
    <definedName name="rtrtryyyyyyyyyyyyyyyyyyyyyyy" localSheetId="8" hidden="1">{#N/A,#N/A,FALSE,"Отчет о финансовых результатах"}</definedName>
    <definedName name="rtrtryyyyyyyyyyyyyyyyyyyyyyy" localSheetId="1" hidden="1">{#N/A,#N/A,FALSE,"Отчет о финансовых результатах"}</definedName>
    <definedName name="rtrtryyyyyyyyyyyyyyyyyyyyyyy" localSheetId="6" hidden="1">{#N/A,#N/A,FALSE,"Отчет о финансовых результатах"}</definedName>
    <definedName name="rtrtryyyyyyyyyyyyyyyyyyyyyyy" localSheetId="4" hidden="1">{#N/A,#N/A,FALSE,"Отчет о финансовых результатах"}</definedName>
    <definedName name="rtrtryyyyyyyyyyyyyyyyyyyyyyy" localSheetId="9" hidden="1">{#N/A,#N/A,FALSE,"Отчет о финансовых результатах"}</definedName>
    <definedName name="rtrtryyyyyyyyyyyyyyyyyyyyyyy" localSheetId="0" hidden="1">{#N/A,#N/A,FALSE,"Отчет о финансовых результатах"}</definedName>
    <definedName name="rtrtryyyyyyyyyyyyyyyyyyyyyyy" localSheetId="5" hidden="1">{#N/A,#N/A,FALSE,"Отчет о финансовых результатах"}</definedName>
    <definedName name="rtrtryyyyyyyyyyyyyyyyyyyyyyy" localSheetId="2" hidden="1">{#N/A,#N/A,FALSE,"Отчет о финансовых результатах"}</definedName>
    <definedName name="rtrtryyyyyyyyyyyyyyyyyyyyyyy" localSheetId="7" hidden="1">{#N/A,#N/A,FALSE,"Отчет о финансовых результатах"}</definedName>
    <definedName name="rtrtryyyyyyyyyyyyyyyyyyyyyyy" hidden="1">{#N/A,#N/A,FALSE,"Отчет о финансовых результатах"}</definedName>
    <definedName name="ssssssssssssssssssss" localSheetId="3" hidden="1">{#N/A,#N/A,FALSE,"Отчет о финансовых результатах"}</definedName>
    <definedName name="ssssssssssssssssssss" localSheetId="8" hidden="1">{#N/A,#N/A,FALSE,"Отчет о финансовых результатах"}</definedName>
    <definedName name="ssssssssssssssssssss" localSheetId="1" hidden="1">{#N/A,#N/A,FALSE,"Отчет о финансовых результатах"}</definedName>
    <definedName name="ssssssssssssssssssss" localSheetId="6" hidden="1">{#N/A,#N/A,FALSE,"Отчет о финансовых результатах"}</definedName>
    <definedName name="ssssssssssssssssssss" localSheetId="4" hidden="1">{#N/A,#N/A,FALSE,"Отчет о финансовых результатах"}</definedName>
    <definedName name="ssssssssssssssssssss" localSheetId="9" hidden="1">{#N/A,#N/A,FALSE,"Отчет о финансовых результатах"}</definedName>
    <definedName name="ssssssssssssssssssss" localSheetId="0" hidden="1">{#N/A,#N/A,FALSE,"Отчет о финансовых результатах"}</definedName>
    <definedName name="ssssssssssssssssssss" localSheetId="5" hidden="1">{#N/A,#N/A,FALSE,"Отчет о финансовых результатах"}</definedName>
    <definedName name="ssssssssssssssssssss" localSheetId="2" hidden="1">{#N/A,#N/A,FALSE,"Отчет о финансовых результатах"}</definedName>
    <definedName name="ssssssssssssssssssss" localSheetId="7" hidden="1">{#N/A,#N/A,FALSE,"Отчет о финансовых результатах"}</definedName>
    <definedName name="ssssssssssssssssssss" hidden="1">{#N/A,#N/A,FALSE,"Отчет о финансовых результатах"}</definedName>
    <definedName name="str" localSheetId="3">#REF!</definedName>
    <definedName name="str" localSheetId="1">#REF!</definedName>
    <definedName name="str" localSheetId="4">#REF!</definedName>
    <definedName name="str" localSheetId="5">#REF!</definedName>
    <definedName name="str" localSheetId="2">#REF!</definedName>
    <definedName name="str">#REF!</definedName>
    <definedName name="total_02" localSheetId="3">'[2]comert 5c 93'!#REF!</definedName>
    <definedName name="total_02" localSheetId="1">'[2]comert 5c 93'!#REF!</definedName>
    <definedName name="total_02" localSheetId="4">'[2]comert 5c 93'!#REF!</definedName>
    <definedName name="total_02" localSheetId="5">'[2]comert 5c 93'!#REF!</definedName>
    <definedName name="total_02" localSheetId="2">'[2]comert 5c 93'!#REF!</definedName>
    <definedName name="total_02">'[2]comert 5c 93'!#REF!</definedName>
    <definedName name="turfyrtu" localSheetId="3">'[3]bp-1,2'!#REF!</definedName>
    <definedName name="turfyrtu" localSheetId="1">'[3]bp-1,2'!#REF!</definedName>
    <definedName name="turfyrtu" localSheetId="4">'[3]bp-1,2'!#REF!</definedName>
    <definedName name="turfyrtu" localSheetId="9">'[3]bp-1,2'!#REF!</definedName>
    <definedName name="turfyrtu" localSheetId="5">'[3]bp-1,2'!#REF!</definedName>
    <definedName name="turfyrtu" localSheetId="2">'[3]bp-1,2'!#REF!</definedName>
    <definedName name="turfyrtu">'[3]bp-1,2'!#REF!</definedName>
    <definedName name="v_usl" localSheetId="3">'[2]comert 5c 93'!#REF!</definedName>
    <definedName name="v_usl" localSheetId="1">'[2]comert 5c 93'!#REF!</definedName>
    <definedName name="v_usl" localSheetId="4">'[2]comert 5c 93'!#REF!</definedName>
    <definedName name="v_usl" localSheetId="5">'[2]comert 5c 93'!#REF!</definedName>
    <definedName name="v_usl" localSheetId="2">'[2]comert 5c 93'!#REF!</definedName>
    <definedName name="v_usl">'[2]comert 5c 93'!#REF!</definedName>
    <definedName name="VSrom1" localSheetId="3">'[7]Indece 96'!#REF!</definedName>
    <definedName name="VSrom1" localSheetId="1">'[7]Indece 96'!#REF!</definedName>
    <definedName name="VSrom1" localSheetId="4">'[7]Indece 96'!#REF!</definedName>
    <definedName name="VSrom1" localSheetId="9">'[7]Indece 96'!#REF!</definedName>
    <definedName name="VSrom1" localSheetId="5">'[7]Indece 96'!#REF!</definedName>
    <definedName name="VSrom1" localSheetId="2">'[7]Indece 96'!#REF!</definedName>
    <definedName name="VSrom1">'[7]Indece 96'!#REF!</definedName>
    <definedName name="wrn.ффф." localSheetId="3" hidden="1">{#N/A,#N/A,FALSE,"Отчет о финансовых результатах"}</definedName>
    <definedName name="wrn.ффф." localSheetId="8" hidden="1">{#N/A,#N/A,FALSE,"Отчет о финансовых результатах"}</definedName>
    <definedName name="wrn.ффф." localSheetId="1" hidden="1">{#N/A,#N/A,FALSE,"Отчет о финансовых результатах"}</definedName>
    <definedName name="wrn.ффф." localSheetId="6" hidden="1">{#N/A,#N/A,FALSE,"Отчет о финансовых результатах"}</definedName>
    <definedName name="wrn.ффф." localSheetId="4" hidden="1">{#N/A,#N/A,FALSE,"Отчет о финансовых результатах"}</definedName>
    <definedName name="wrn.ффф." localSheetId="9" hidden="1">{#N/A,#N/A,FALSE,"Отчет о финансовых результатах"}</definedName>
    <definedName name="wrn.ффф." localSheetId="0" hidden="1">{#N/A,#N/A,FALSE,"Отчет о финансовых результатах"}</definedName>
    <definedName name="wrn.ффф." localSheetId="5" hidden="1">{#N/A,#N/A,FALSE,"Отчет о финансовых результатах"}</definedName>
    <definedName name="wrn.ффф." localSheetId="2" hidden="1">{#N/A,#N/A,FALSE,"Отчет о финансовых результатах"}</definedName>
    <definedName name="wrn.ффф." localSheetId="7" hidden="1">{#N/A,#N/A,FALSE,"Отчет о финансовых результатах"}</definedName>
    <definedName name="wrn.ффф." hidden="1">{#N/A,#N/A,FALSE,"Отчет о финансовых результатах"}</definedName>
    <definedName name="а" localSheetId="3" hidden="1">{#N/A,#N/A,FALSE,"Отчет о финансовых результатах"}</definedName>
    <definedName name="а" localSheetId="8" hidden="1">{#N/A,#N/A,FALSE,"Отчет о финансовых результатах"}</definedName>
    <definedName name="а" localSheetId="1" hidden="1">{#N/A,#N/A,FALSE,"Отчет о финансовых результатах"}</definedName>
    <definedName name="а" localSheetId="6" hidden="1">{#N/A,#N/A,FALSE,"Отчет о финансовых результатах"}</definedName>
    <definedName name="а" localSheetId="4" hidden="1">{#N/A,#N/A,FALSE,"Отчет о финансовых результатах"}</definedName>
    <definedName name="а" localSheetId="9" hidden="1">{#N/A,#N/A,FALSE,"Отчет о финансовых результатах"}</definedName>
    <definedName name="а" localSheetId="0" hidden="1">{#N/A,#N/A,FALSE,"Отчет о финансовых результатах"}</definedName>
    <definedName name="а" localSheetId="5" hidden="1">{#N/A,#N/A,FALSE,"Отчет о финансовых результатах"}</definedName>
    <definedName name="а" localSheetId="2" hidden="1">{#N/A,#N/A,FALSE,"Отчет о финансовых результатах"}</definedName>
    <definedName name="а" localSheetId="7" hidden="1">{#N/A,#N/A,FALSE,"Отчет о финансовых результатах"}</definedName>
    <definedName name="а" hidden="1">{#N/A,#N/A,FALSE,"Отчет о финансовых результатах"}</definedName>
    <definedName name="ан" localSheetId="3" hidden="1">{#N/A,#N/A,FALSE,"Отчет о финансовых результатах"}</definedName>
    <definedName name="ан" localSheetId="8" hidden="1">{#N/A,#N/A,FALSE,"Отчет о финансовых результатах"}</definedName>
    <definedName name="ан" localSheetId="1" hidden="1">{#N/A,#N/A,FALSE,"Отчет о финансовых результатах"}</definedName>
    <definedName name="ан" localSheetId="6" hidden="1">{#N/A,#N/A,FALSE,"Отчет о финансовых результатах"}</definedName>
    <definedName name="ан" localSheetId="4" hidden="1">{#N/A,#N/A,FALSE,"Отчет о финансовых результатах"}</definedName>
    <definedName name="ан" localSheetId="9" hidden="1">{#N/A,#N/A,FALSE,"Отчет о финансовых результатах"}</definedName>
    <definedName name="ан" localSheetId="0" hidden="1">{#N/A,#N/A,FALSE,"Отчет о финансовых результатах"}</definedName>
    <definedName name="ан" localSheetId="5" hidden="1">{#N/A,#N/A,FALSE,"Отчет о финансовых результатах"}</definedName>
    <definedName name="ан" localSheetId="2" hidden="1">{#N/A,#N/A,FALSE,"Отчет о финансовых результатах"}</definedName>
    <definedName name="ан" localSheetId="7" hidden="1">{#N/A,#N/A,FALSE,"Отчет о финансовых результатах"}</definedName>
    <definedName name="ан" hidden="1">{#N/A,#N/A,FALSE,"Отчет о финансовых результатах"}</definedName>
    <definedName name="Ан.прир" localSheetId="3" hidden="1">{#N/A,#N/A,FALSE,"Отчет о финансовых результатах"}</definedName>
    <definedName name="Ан.прир" localSheetId="8" hidden="1">{#N/A,#N/A,FALSE,"Отчет о финансовых результатах"}</definedName>
    <definedName name="Ан.прир" localSheetId="1" hidden="1">{#N/A,#N/A,FALSE,"Отчет о финансовых результатах"}</definedName>
    <definedName name="Ан.прир" localSheetId="6" hidden="1">{#N/A,#N/A,FALSE,"Отчет о финансовых результатах"}</definedName>
    <definedName name="Ан.прир" localSheetId="4" hidden="1">{#N/A,#N/A,FALSE,"Отчет о финансовых результатах"}</definedName>
    <definedName name="Ан.прир" localSheetId="9" hidden="1">{#N/A,#N/A,FALSE,"Отчет о финансовых результатах"}</definedName>
    <definedName name="Ан.прир" localSheetId="0" hidden="1">{#N/A,#N/A,FALSE,"Отчет о финансовых результатах"}</definedName>
    <definedName name="Ан.прир" localSheetId="5" hidden="1">{#N/A,#N/A,FALSE,"Отчет о финансовых результатах"}</definedName>
    <definedName name="Ан.прир" localSheetId="2" hidden="1">{#N/A,#N/A,FALSE,"Отчет о финансовых результатах"}</definedName>
    <definedName name="Ан.прир" localSheetId="7" hidden="1">{#N/A,#N/A,FALSE,"Отчет о финансовых результатах"}</definedName>
    <definedName name="Ан.прир" hidden="1">{#N/A,#N/A,FALSE,"Отчет о финансовых результатах"}</definedName>
    <definedName name="анализ" localSheetId="3" hidden="1">{#N/A,#N/A,FALSE,"Отчет о финансовых результатах"}</definedName>
    <definedName name="анализ" localSheetId="8" hidden="1">{#N/A,#N/A,FALSE,"Отчет о финансовых результатах"}</definedName>
    <definedName name="анализ" localSheetId="1" hidden="1">{#N/A,#N/A,FALSE,"Отчет о финансовых результатах"}</definedName>
    <definedName name="анализ" localSheetId="6" hidden="1">{#N/A,#N/A,FALSE,"Отчет о финансовых результатах"}</definedName>
    <definedName name="анализ" localSheetId="4" hidden="1">{#N/A,#N/A,FALSE,"Отчет о финансовых результатах"}</definedName>
    <definedName name="анализ" localSheetId="9" hidden="1">{#N/A,#N/A,FALSE,"Отчет о финансовых результатах"}</definedName>
    <definedName name="анализ" localSheetId="0" hidden="1">{#N/A,#N/A,FALSE,"Отчет о финансовых результатах"}</definedName>
    <definedName name="анализ" localSheetId="5" hidden="1">{#N/A,#N/A,FALSE,"Отчет о финансовых результатах"}</definedName>
    <definedName name="анализ" localSheetId="2" hidden="1">{#N/A,#N/A,FALSE,"Отчет о финансовых результатах"}</definedName>
    <definedName name="анализ" localSheetId="7" hidden="1">{#N/A,#N/A,FALSE,"Отчет о финансовых результатах"}</definedName>
    <definedName name="анализ" hidden="1">{#N/A,#N/A,FALSE,"Отчет о финансовых результатах"}</definedName>
    <definedName name="аня" localSheetId="3" hidden="1">{#N/A,#N/A,FALSE,"Отчет о финансовых результатах"}</definedName>
    <definedName name="аня" localSheetId="8" hidden="1">{#N/A,#N/A,FALSE,"Отчет о финансовых результатах"}</definedName>
    <definedName name="аня" localSheetId="1" hidden="1">{#N/A,#N/A,FALSE,"Отчет о финансовых результатах"}</definedName>
    <definedName name="аня" localSheetId="6" hidden="1">{#N/A,#N/A,FALSE,"Отчет о финансовых результатах"}</definedName>
    <definedName name="аня" localSheetId="4" hidden="1">{#N/A,#N/A,FALSE,"Отчет о финансовых результатах"}</definedName>
    <definedName name="аня" localSheetId="9" hidden="1">{#N/A,#N/A,FALSE,"Отчет о финансовых результатах"}</definedName>
    <definedName name="аня" localSheetId="0" hidden="1">{#N/A,#N/A,FALSE,"Отчет о финансовых результатах"}</definedName>
    <definedName name="аня" localSheetId="5" hidden="1">{#N/A,#N/A,FALSE,"Отчет о финансовых результатах"}</definedName>
    <definedName name="аня" localSheetId="2" hidden="1">{#N/A,#N/A,FALSE,"Отчет о финансовых результатах"}</definedName>
    <definedName name="аня" localSheetId="7" hidden="1">{#N/A,#N/A,FALSE,"Отчет о финансовых результатах"}</definedName>
    <definedName name="аня" hidden="1">{#N/A,#N/A,FALSE,"Отчет о финансовых результатах"}</definedName>
    <definedName name="аняяя" localSheetId="3" hidden="1">{#N/A,#N/A,FALSE,"Отчет о финансовых результатах"}</definedName>
    <definedName name="аняяя" localSheetId="8" hidden="1">{#N/A,#N/A,FALSE,"Отчет о финансовых результатах"}</definedName>
    <definedName name="аняяя" localSheetId="1" hidden="1">{#N/A,#N/A,FALSE,"Отчет о финансовых результатах"}</definedName>
    <definedName name="аняяя" localSheetId="6" hidden="1">{#N/A,#N/A,FALSE,"Отчет о финансовых результатах"}</definedName>
    <definedName name="аняяя" localSheetId="4" hidden="1">{#N/A,#N/A,FALSE,"Отчет о финансовых результатах"}</definedName>
    <definedName name="аняяя" localSheetId="9" hidden="1">{#N/A,#N/A,FALSE,"Отчет о финансовых результатах"}</definedName>
    <definedName name="аняяя" localSheetId="0" hidden="1">{#N/A,#N/A,FALSE,"Отчет о финансовых результатах"}</definedName>
    <definedName name="аняяя" localSheetId="5" hidden="1">{#N/A,#N/A,FALSE,"Отчет о финансовых результатах"}</definedName>
    <definedName name="аняяя" localSheetId="2" hidden="1">{#N/A,#N/A,FALSE,"Отчет о финансовых результатах"}</definedName>
    <definedName name="аняяя" localSheetId="7" hidden="1">{#N/A,#N/A,FALSE,"Отчет о финансовых результатах"}</definedName>
    <definedName name="аняяя" hidden="1">{#N/A,#N/A,FALSE,"Отчет о финансовых результатах"}</definedName>
    <definedName name="в1" localSheetId="3" hidden="1">{#N/A,#N/A,FALSE,"Отчет о финансовых результатах"}</definedName>
    <definedName name="в1" localSheetId="8" hidden="1">{#N/A,#N/A,FALSE,"Отчет о финансовых результатах"}</definedName>
    <definedName name="в1" localSheetId="1" hidden="1">{#N/A,#N/A,FALSE,"Отчет о финансовых результатах"}</definedName>
    <definedName name="в1" localSheetId="6" hidden="1">{#N/A,#N/A,FALSE,"Отчет о финансовых результатах"}</definedName>
    <definedName name="в1" localSheetId="4" hidden="1">{#N/A,#N/A,FALSE,"Отчет о финансовых результатах"}</definedName>
    <definedName name="в1" localSheetId="9" hidden="1">{#N/A,#N/A,FALSE,"Отчет о финансовых результатах"}</definedName>
    <definedName name="в1" localSheetId="0" hidden="1">{#N/A,#N/A,FALSE,"Отчет о финансовых результатах"}</definedName>
    <definedName name="в1" localSheetId="5" hidden="1">{#N/A,#N/A,FALSE,"Отчет о финансовых результатах"}</definedName>
    <definedName name="в1" localSheetId="2" hidden="1">{#N/A,#N/A,FALSE,"Отчет о финансовых результатах"}</definedName>
    <definedName name="в1" localSheetId="7" hidden="1">{#N/A,#N/A,FALSE,"Отчет о финансовых результатах"}</definedName>
    <definedName name="в1" hidden="1">{#N/A,#N/A,FALSE,"Отчет о финансовых результатах"}</definedName>
    <definedName name="в2" localSheetId="3" hidden="1">{#N/A,#N/A,FALSE,"Отчет о финансовых результатах"}</definedName>
    <definedName name="в2" localSheetId="8" hidden="1">{#N/A,#N/A,FALSE,"Отчет о финансовых результатах"}</definedName>
    <definedName name="в2" localSheetId="1" hidden="1">{#N/A,#N/A,FALSE,"Отчет о финансовых результатах"}</definedName>
    <definedName name="в2" localSheetId="6" hidden="1">{#N/A,#N/A,FALSE,"Отчет о финансовых результатах"}</definedName>
    <definedName name="в2" localSheetId="4" hidden="1">{#N/A,#N/A,FALSE,"Отчет о финансовых результатах"}</definedName>
    <definedName name="в2" localSheetId="9" hidden="1">{#N/A,#N/A,FALSE,"Отчет о финансовых результатах"}</definedName>
    <definedName name="в2" localSheetId="0" hidden="1">{#N/A,#N/A,FALSE,"Отчет о финансовых результатах"}</definedName>
    <definedName name="в2" localSheetId="5" hidden="1">{#N/A,#N/A,FALSE,"Отчет о финансовых результатах"}</definedName>
    <definedName name="в2" localSheetId="2" hidden="1">{#N/A,#N/A,FALSE,"Отчет о финансовых результатах"}</definedName>
    <definedName name="в2" localSheetId="7" hidden="1">{#N/A,#N/A,FALSE,"Отчет о финансовых результатах"}</definedName>
    <definedName name="в2" hidden="1">{#N/A,#N/A,FALSE,"Отчет о финансовых результатах"}</definedName>
    <definedName name="Дин" localSheetId="3" hidden="1">{#N/A,#N/A,FALSE,"Отчет о финансовых результатах"}</definedName>
    <definedName name="Дин" localSheetId="8" hidden="1">{#N/A,#N/A,FALSE,"Отчет о финансовых результатах"}</definedName>
    <definedName name="Дин" localSheetId="1" hidden="1">{#N/A,#N/A,FALSE,"Отчет о финансовых результатах"}</definedName>
    <definedName name="Дин" localSheetId="6" hidden="1">{#N/A,#N/A,FALSE,"Отчет о финансовых результатах"}</definedName>
    <definedName name="Дин" localSheetId="4" hidden="1">{#N/A,#N/A,FALSE,"Отчет о финансовых результатах"}</definedName>
    <definedName name="Дин" localSheetId="9" hidden="1">{#N/A,#N/A,FALSE,"Отчет о финансовых результатах"}</definedName>
    <definedName name="Дин" localSheetId="0" hidden="1">{#N/A,#N/A,FALSE,"Отчет о финансовых результатах"}</definedName>
    <definedName name="Дин" localSheetId="5" hidden="1">{#N/A,#N/A,FALSE,"Отчет о финансовых результатах"}</definedName>
    <definedName name="Дин" localSheetId="2" hidden="1">{#N/A,#N/A,FALSE,"Отчет о финансовых результатах"}</definedName>
    <definedName name="Дин" localSheetId="7" hidden="1">{#N/A,#N/A,FALSE,"Отчет о финансовых результатах"}</definedName>
    <definedName name="Дин" hidden="1">{#N/A,#N/A,FALSE,"Отчет о финансовых результатах"}</definedName>
    <definedName name="Динамика" localSheetId="3" hidden="1">{#N/A,#N/A,FALSE,"Отчет о финансовых результатах"}</definedName>
    <definedName name="Динамика" localSheetId="8" hidden="1">{#N/A,#N/A,FALSE,"Отчет о финансовых результатах"}</definedName>
    <definedName name="Динамика" localSheetId="1" hidden="1">{#N/A,#N/A,FALSE,"Отчет о финансовых результатах"}</definedName>
    <definedName name="Динамика" localSheetId="6" hidden="1">{#N/A,#N/A,FALSE,"Отчет о финансовых результатах"}</definedName>
    <definedName name="Динамика" localSheetId="4" hidden="1">{#N/A,#N/A,FALSE,"Отчет о финансовых результатах"}</definedName>
    <definedName name="Динамика" localSheetId="9" hidden="1">{#N/A,#N/A,FALSE,"Отчет о финансовых результатах"}</definedName>
    <definedName name="Динамика" localSheetId="0" hidden="1">{#N/A,#N/A,FALSE,"Отчет о финансовых результатах"}</definedName>
    <definedName name="Динамика" localSheetId="5" hidden="1">{#N/A,#N/A,FALSE,"Отчет о финансовых результатах"}</definedName>
    <definedName name="Динамика" localSheetId="2" hidden="1">{#N/A,#N/A,FALSE,"Отчет о финансовых результатах"}</definedName>
    <definedName name="Динамика" localSheetId="7" hidden="1">{#N/A,#N/A,FALSE,"Отчет о финансовых результатах"}</definedName>
    <definedName name="Динамика" hidden="1">{#N/A,#N/A,FALSE,"Отчет о финансовых результатах"}</definedName>
    <definedName name="й2" localSheetId="3" hidden="1">{#N/A,#N/A,FALSE,"Отчет о финансовых результатах"}</definedName>
    <definedName name="й2" localSheetId="8" hidden="1">{#N/A,#N/A,FALSE,"Отчет о финансовых результатах"}</definedName>
    <definedName name="й2" localSheetId="1" hidden="1">{#N/A,#N/A,FALSE,"Отчет о финансовых результатах"}</definedName>
    <definedName name="й2" localSheetId="6" hidden="1">{#N/A,#N/A,FALSE,"Отчет о финансовых результатах"}</definedName>
    <definedName name="й2" localSheetId="4" hidden="1">{#N/A,#N/A,FALSE,"Отчет о финансовых результатах"}</definedName>
    <definedName name="й2" localSheetId="9" hidden="1">{#N/A,#N/A,FALSE,"Отчет о финансовых результатах"}</definedName>
    <definedName name="й2" localSheetId="0" hidden="1">{#N/A,#N/A,FALSE,"Отчет о финансовых результатах"}</definedName>
    <definedName name="й2" localSheetId="5" hidden="1">{#N/A,#N/A,FALSE,"Отчет о финансовых результатах"}</definedName>
    <definedName name="й2" localSheetId="2" hidden="1">{#N/A,#N/A,FALSE,"Отчет о финансовых результатах"}</definedName>
    <definedName name="й2" localSheetId="7" hidden="1">{#N/A,#N/A,FALSE,"Отчет о финансовых результатах"}</definedName>
    <definedName name="й2" hidden="1">{#N/A,#N/A,FALSE,"Отчет о финансовых результатах"}</definedName>
    <definedName name="й3" localSheetId="3" hidden="1">{#N/A,#N/A,FALSE,"Отчет о финансовых результатах"}</definedName>
    <definedName name="й3" localSheetId="8" hidden="1">{#N/A,#N/A,FALSE,"Отчет о финансовых результатах"}</definedName>
    <definedName name="й3" localSheetId="1" hidden="1">{#N/A,#N/A,FALSE,"Отчет о финансовых результатах"}</definedName>
    <definedName name="й3" localSheetId="6" hidden="1">{#N/A,#N/A,FALSE,"Отчет о финансовых результатах"}</definedName>
    <definedName name="й3" localSheetId="4" hidden="1">{#N/A,#N/A,FALSE,"Отчет о финансовых результатах"}</definedName>
    <definedName name="й3" localSheetId="9" hidden="1">{#N/A,#N/A,FALSE,"Отчет о финансовых результатах"}</definedName>
    <definedName name="й3" localSheetId="0" hidden="1">{#N/A,#N/A,FALSE,"Отчет о финансовых результатах"}</definedName>
    <definedName name="й3" localSheetId="5" hidden="1">{#N/A,#N/A,FALSE,"Отчет о финансовых результатах"}</definedName>
    <definedName name="й3" localSheetId="2" hidden="1">{#N/A,#N/A,FALSE,"Отчет о финансовых результатах"}</definedName>
    <definedName name="й3" localSheetId="7" hidden="1">{#N/A,#N/A,FALSE,"Отчет о финансовых результатах"}</definedName>
    <definedName name="й3" hidden="1">{#N/A,#N/A,FALSE,"Отчет о финансовых результатах"}</definedName>
    <definedName name="ке" localSheetId="3" hidden="1">{#N/A,#N/A,FALSE,"Отчет о финансовых результатах"}</definedName>
    <definedName name="ке" localSheetId="8" hidden="1">{#N/A,#N/A,FALSE,"Отчет о финансовых результатах"}</definedName>
    <definedName name="ке" localSheetId="1" hidden="1">{#N/A,#N/A,FALSE,"Отчет о финансовых результатах"}</definedName>
    <definedName name="ке" localSheetId="6" hidden="1">{#N/A,#N/A,FALSE,"Отчет о финансовых результатах"}</definedName>
    <definedName name="ке" localSheetId="4" hidden="1">{#N/A,#N/A,FALSE,"Отчет о финансовых результатах"}</definedName>
    <definedName name="ке" localSheetId="9" hidden="1">{#N/A,#N/A,FALSE,"Отчет о финансовых результатах"}</definedName>
    <definedName name="ке" localSheetId="0" hidden="1">{#N/A,#N/A,FALSE,"Отчет о финансовых результатах"}</definedName>
    <definedName name="ке" localSheetId="5" hidden="1">{#N/A,#N/A,FALSE,"Отчет о финансовых результатах"}</definedName>
    <definedName name="ке" localSheetId="2" hidden="1">{#N/A,#N/A,FALSE,"Отчет о финансовых результатах"}</definedName>
    <definedName name="ке" localSheetId="7" hidden="1">{#N/A,#N/A,FALSE,"Отчет о финансовых результатах"}</definedName>
    <definedName name="ке" hidden="1">{#N/A,#N/A,FALSE,"Отчет о финансовых результатах"}</definedName>
    <definedName name="ке1" localSheetId="3" hidden="1">{#N/A,#N/A,FALSE,"Отчет о финансовых результатах"}</definedName>
    <definedName name="ке1" localSheetId="8" hidden="1">{#N/A,#N/A,FALSE,"Отчет о финансовых результатах"}</definedName>
    <definedName name="ке1" localSheetId="1" hidden="1">{#N/A,#N/A,FALSE,"Отчет о финансовых результатах"}</definedName>
    <definedName name="ке1" localSheetId="6" hidden="1">{#N/A,#N/A,FALSE,"Отчет о финансовых результатах"}</definedName>
    <definedName name="ке1" localSheetId="4" hidden="1">{#N/A,#N/A,FALSE,"Отчет о финансовых результатах"}</definedName>
    <definedName name="ке1" localSheetId="9" hidden="1">{#N/A,#N/A,FALSE,"Отчет о финансовых результатах"}</definedName>
    <definedName name="ке1" localSheetId="0" hidden="1">{#N/A,#N/A,FALSE,"Отчет о финансовых результатах"}</definedName>
    <definedName name="ке1" localSheetId="5" hidden="1">{#N/A,#N/A,FALSE,"Отчет о финансовых результатах"}</definedName>
    <definedName name="ке1" localSheetId="2" hidden="1">{#N/A,#N/A,FALSE,"Отчет о финансовых результатах"}</definedName>
    <definedName name="ке1" localSheetId="7" hidden="1">{#N/A,#N/A,FALSE,"Отчет о финансовых результатах"}</definedName>
    <definedName name="ке1" hidden="1">{#N/A,#N/A,FALSE,"Отчет о финансовых результатах"}</definedName>
    <definedName name="коэф" localSheetId="3">'[8]f.4-HK'!#REF!</definedName>
    <definedName name="коэф" localSheetId="1">'[8]f.4-HK'!#REF!</definedName>
    <definedName name="коэф" localSheetId="4">'[8]f.4-HK'!#REF!</definedName>
    <definedName name="коэф" localSheetId="9">'[8]f.4-HK'!#REF!</definedName>
    <definedName name="коэф" localSheetId="5">'[8]f.4-HK'!#REF!</definedName>
    <definedName name="коэф" localSheetId="2">'[8]f.4-HK'!#REF!</definedName>
    <definedName name="коэф">'[8]f.4-HK'!#REF!</definedName>
    <definedName name="коэфф" localSheetId="3">'[8]f.4-HK'!#REF!</definedName>
    <definedName name="коэфф" localSheetId="1">'[8]f.4-HK'!#REF!</definedName>
    <definedName name="коэфф" localSheetId="4">'[8]f.4-HK'!#REF!</definedName>
    <definedName name="коэфф" localSheetId="9">'[8]f.4-HK'!#REF!</definedName>
    <definedName name="коэфф" localSheetId="5">'[8]f.4-HK'!#REF!</definedName>
    <definedName name="коэфф" localSheetId="2">'[8]f.4-HK'!#REF!</definedName>
    <definedName name="коэфф">'[8]f.4-HK'!#REF!</definedName>
    <definedName name="люда" localSheetId="3" hidden="1">{#N/A,#N/A,FALSE,"Отчет о финансовых результатах"}</definedName>
    <definedName name="люда" localSheetId="8" hidden="1">{#N/A,#N/A,FALSE,"Отчет о финансовых результатах"}</definedName>
    <definedName name="люда" localSheetId="1" hidden="1">{#N/A,#N/A,FALSE,"Отчет о финансовых результатах"}</definedName>
    <definedName name="люда" localSheetId="6" hidden="1">{#N/A,#N/A,FALSE,"Отчет о финансовых результатах"}</definedName>
    <definedName name="люда" localSheetId="4" hidden="1">{#N/A,#N/A,FALSE,"Отчет о финансовых результатах"}</definedName>
    <definedName name="люда" localSheetId="9" hidden="1">{#N/A,#N/A,FALSE,"Отчет о финансовых результатах"}</definedName>
    <definedName name="люда" localSheetId="0" hidden="1">{#N/A,#N/A,FALSE,"Отчет о финансовых результатах"}</definedName>
    <definedName name="люда" localSheetId="5" hidden="1">{#N/A,#N/A,FALSE,"Отчет о финансовых результатах"}</definedName>
    <definedName name="люда" localSheetId="2" hidden="1">{#N/A,#N/A,FALSE,"Отчет о финансовых результатах"}</definedName>
    <definedName name="люда" localSheetId="7" hidden="1">{#N/A,#N/A,FALSE,"Отчет о финансовых результатах"}</definedName>
    <definedName name="люда" hidden="1">{#N/A,#N/A,FALSE,"Отчет о финансовых результатах"}</definedName>
    <definedName name="ол" localSheetId="3" hidden="1">{#N/A,#N/A,FALSE,"Отчет о финансовых результатах"}</definedName>
    <definedName name="ол" localSheetId="8" hidden="1">{#N/A,#N/A,FALSE,"Отчет о финансовых результатах"}</definedName>
    <definedName name="ол" localSheetId="1" hidden="1">{#N/A,#N/A,FALSE,"Отчет о финансовых результатах"}</definedName>
    <definedName name="ол" localSheetId="6" hidden="1">{#N/A,#N/A,FALSE,"Отчет о финансовых результатах"}</definedName>
    <definedName name="ол" localSheetId="4" hidden="1">{#N/A,#N/A,FALSE,"Отчет о финансовых результатах"}</definedName>
    <definedName name="ол" localSheetId="9" hidden="1">{#N/A,#N/A,FALSE,"Отчет о финансовых результатах"}</definedName>
    <definedName name="ол" localSheetId="0" hidden="1">{#N/A,#N/A,FALSE,"Отчет о финансовых результатах"}</definedName>
    <definedName name="ол" localSheetId="5" hidden="1">{#N/A,#N/A,FALSE,"Отчет о финансовых результатах"}</definedName>
    <definedName name="ол" localSheetId="2" hidden="1">{#N/A,#N/A,FALSE,"Отчет о финансовых результатах"}</definedName>
    <definedName name="ол" localSheetId="7" hidden="1">{#N/A,#N/A,FALSE,"Отчет о финансовых результатах"}</definedName>
    <definedName name="ол" hidden="1">{#N/A,#N/A,FALSE,"Отчет о финансовых результатах"}</definedName>
    <definedName name="отчет" localSheetId="3" hidden="1">{#N/A,#N/A,FALSE,"Отчет о финансовых результатах"}</definedName>
    <definedName name="отчет" localSheetId="8" hidden="1">{#N/A,#N/A,FALSE,"Отчет о финансовых результатах"}</definedName>
    <definedName name="отчет" localSheetId="1" hidden="1">{#N/A,#N/A,FALSE,"Отчет о финансовых результатах"}</definedName>
    <definedName name="отчет" localSheetId="6" hidden="1">{#N/A,#N/A,FALSE,"Отчет о финансовых результатах"}</definedName>
    <definedName name="отчет" localSheetId="4" hidden="1">{#N/A,#N/A,FALSE,"Отчет о финансовых результатах"}</definedName>
    <definedName name="отчет" localSheetId="9" hidden="1">{#N/A,#N/A,FALSE,"Отчет о финансовых результатах"}</definedName>
    <definedName name="отчет" localSheetId="0" hidden="1">{#N/A,#N/A,FALSE,"Отчет о финансовых результатах"}</definedName>
    <definedName name="отчет" localSheetId="5" hidden="1">{#N/A,#N/A,FALSE,"Отчет о финансовых результатах"}</definedName>
    <definedName name="отчет" localSheetId="2" hidden="1">{#N/A,#N/A,FALSE,"Отчет о финансовых результатах"}</definedName>
    <definedName name="отчет" localSheetId="7" hidden="1">{#N/A,#N/A,FALSE,"Отчет о финансовых результатах"}</definedName>
    <definedName name="отчет" hidden="1">{#N/A,#N/A,FALSE,"Отчет о финансовых результатах"}</definedName>
    <definedName name="пред" localSheetId="3" hidden="1">{#N/A,#N/A,FALSE,"Отчет о финансовых результатах"}</definedName>
    <definedName name="пред" localSheetId="8" hidden="1">{#N/A,#N/A,FALSE,"Отчет о финансовых результатах"}</definedName>
    <definedName name="пред" localSheetId="1" hidden="1">{#N/A,#N/A,FALSE,"Отчет о финансовых результатах"}</definedName>
    <definedName name="пред" localSheetId="6" hidden="1">{#N/A,#N/A,FALSE,"Отчет о финансовых результатах"}</definedName>
    <definedName name="пред" localSheetId="4" hidden="1">{#N/A,#N/A,FALSE,"Отчет о финансовых результатах"}</definedName>
    <definedName name="пред" localSheetId="9" hidden="1">{#N/A,#N/A,FALSE,"Отчет о финансовых результатах"}</definedName>
    <definedName name="пред" localSheetId="0" hidden="1">{#N/A,#N/A,FALSE,"Отчет о финансовых результатах"}</definedName>
    <definedName name="пред" localSheetId="5" hidden="1">{#N/A,#N/A,FALSE,"Отчет о финансовых результатах"}</definedName>
    <definedName name="пред" localSheetId="2" hidden="1">{#N/A,#N/A,FALSE,"Отчет о финансовых результатах"}</definedName>
    <definedName name="пред" localSheetId="7" hidden="1">{#N/A,#N/A,FALSE,"Отчет о финансовых результатах"}</definedName>
    <definedName name="пред" hidden="1">{#N/A,#N/A,FALSE,"Отчет о финансовых результатах"}</definedName>
    <definedName name="пред2" localSheetId="3" hidden="1">{#N/A,#N/A,FALSE,"Отчет о финансовых результатах"}</definedName>
    <definedName name="пред2" localSheetId="8" hidden="1">{#N/A,#N/A,FALSE,"Отчет о финансовых результатах"}</definedName>
    <definedName name="пред2" localSheetId="1" hidden="1">{#N/A,#N/A,FALSE,"Отчет о финансовых результатах"}</definedName>
    <definedName name="пред2" localSheetId="6" hidden="1">{#N/A,#N/A,FALSE,"Отчет о финансовых результатах"}</definedName>
    <definedName name="пред2" localSheetId="4" hidden="1">{#N/A,#N/A,FALSE,"Отчет о финансовых результатах"}</definedName>
    <definedName name="пред2" localSheetId="9" hidden="1">{#N/A,#N/A,FALSE,"Отчет о финансовых результатах"}</definedName>
    <definedName name="пред2" localSheetId="0" hidden="1">{#N/A,#N/A,FALSE,"Отчет о финансовых результатах"}</definedName>
    <definedName name="пред2" localSheetId="5" hidden="1">{#N/A,#N/A,FALSE,"Отчет о финансовых результатах"}</definedName>
    <definedName name="пред2" localSheetId="2" hidden="1">{#N/A,#N/A,FALSE,"Отчет о финансовых результатах"}</definedName>
    <definedName name="пред2" localSheetId="7" hidden="1">{#N/A,#N/A,FALSE,"Отчет о финансовых результатах"}</definedName>
    <definedName name="пред2" hidden="1">{#N/A,#N/A,FALSE,"Отчет о финансовых результатах"}</definedName>
    <definedName name="при" localSheetId="4">'[9]Sheet2'!$D$22</definedName>
    <definedName name="при" localSheetId="9">'[9]Sheet2'!$D$22</definedName>
    <definedName name="при">'[9]Sheet2'!$D$22</definedName>
    <definedName name="рез" localSheetId="3" hidden="1">{#N/A,#N/A,FALSE,"Отчет о финансовых результатах"}</definedName>
    <definedName name="рез" localSheetId="8" hidden="1">{#N/A,#N/A,FALSE,"Отчет о финансовых результатах"}</definedName>
    <definedName name="рез" localSheetId="1" hidden="1">{#N/A,#N/A,FALSE,"Отчет о финансовых результатах"}</definedName>
    <definedName name="рез" localSheetId="6" hidden="1">{#N/A,#N/A,FALSE,"Отчет о финансовых результатах"}</definedName>
    <definedName name="рез" localSheetId="4" hidden="1">{#N/A,#N/A,FALSE,"Отчет о финансовых результатах"}</definedName>
    <definedName name="рез" localSheetId="9" hidden="1">{#N/A,#N/A,FALSE,"Отчет о финансовых результатах"}</definedName>
    <definedName name="рез" localSheetId="0" hidden="1">{#N/A,#N/A,FALSE,"Отчет о финансовых результатах"}</definedName>
    <definedName name="рез" localSheetId="5" hidden="1">{#N/A,#N/A,FALSE,"Отчет о финансовых результатах"}</definedName>
    <definedName name="рез" localSheetId="2" hidden="1">{#N/A,#N/A,FALSE,"Отчет о финансовых результатах"}</definedName>
    <definedName name="рез" localSheetId="7" hidden="1">{#N/A,#N/A,FALSE,"Отчет о финансовых результатах"}</definedName>
    <definedName name="рез" hidden="1">{#N/A,#N/A,FALSE,"Отчет о финансовых результатах"}</definedName>
    <definedName name="свод" localSheetId="3" hidden="1">{#N/A,#N/A,FALSE,"Отчет о финансовых результатах"}</definedName>
    <definedName name="свод" localSheetId="8" hidden="1">{#N/A,#N/A,FALSE,"Отчет о финансовых результатах"}</definedName>
    <definedName name="свод" localSheetId="1" hidden="1">{#N/A,#N/A,FALSE,"Отчет о финансовых результатах"}</definedName>
    <definedName name="свод" localSheetId="6" hidden="1">{#N/A,#N/A,FALSE,"Отчет о финансовых результатах"}</definedName>
    <definedName name="свод" localSheetId="4" hidden="1">{#N/A,#N/A,FALSE,"Отчет о финансовых результатах"}</definedName>
    <definedName name="свод" localSheetId="9" hidden="1">{#N/A,#N/A,FALSE,"Отчет о финансовых результатах"}</definedName>
    <definedName name="свод" localSheetId="0" hidden="1">{#N/A,#N/A,FALSE,"Отчет о финансовых результатах"}</definedName>
    <definedName name="свод" localSheetId="5" hidden="1">{#N/A,#N/A,FALSE,"Отчет о финансовых результатах"}</definedName>
    <definedName name="свод" localSheetId="2" hidden="1">{#N/A,#N/A,FALSE,"Отчет о финансовых результатах"}</definedName>
    <definedName name="свод" localSheetId="7" hidden="1">{#N/A,#N/A,FALSE,"Отчет о финансовых результатах"}</definedName>
    <definedName name="свод" hidden="1">{#N/A,#N/A,FALSE,"Отчет о финансовых результатах"}</definedName>
    <definedName name="сводпп" localSheetId="3" hidden="1">{#N/A,#N/A,FALSE,"Отчет о финансовых результатах"}</definedName>
    <definedName name="сводпп" localSheetId="8" hidden="1">{#N/A,#N/A,FALSE,"Отчет о финансовых результатах"}</definedName>
    <definedName name="сводпп" localSheetId="1" hidden="1">{#N/A,#N/A,FALSE,"Отчет о финансовых результатах"}</definedName>
    <definedName name="сводпп" localSheetId="6" hidden="1">{#N/A,#N/A,FALSE,"Отчет о финансовых результатах"}</definedName>
    <definedName name="сводпп" localSheetId="4" hidden="1">{#N/A,#N/A,FALSE,"Отчет о финансовых результатах"}</definedName>
    <definedName name="сводпп" localSheetId="9" hidden="1">{#N/A,#N/A,FALSE,"Отчет о финансовых результатах"}</definedName>
    <definedName name="сводпп" localSheetId="0" hidden="1">{#N/A,#N/A,FALSE,"Отчет о финансовых результатах"}</definedName>
    <definedName name="сводпп" localSheetId="5" hidden="1">{#N/A,#N/A,FALSE,"Отчет о финансовых результатах"}</definedName>
    <definedName name="сводпп" localSheetId="2" hidden="1">{#N/A,#N/A,FALSE,"Отчет о финансовых результатах"}</definedName>
    <definedName name="сводпп" localSheetId="7" hidden="1">{#N/A,#N/A,FALSE,"Отчет о финансовых результатах"}</definedName>
    <definedName name="сводпп" hidden="1">{#N/A,#N/A,FALSE,"Отчет о финансовых результатах"}</definedName>
    <definedName name="смпррррррррррррррррррррррррр" localSheetId="3" hidden="1">{#N/A,#N/A,FALSE,"Отчет о финансовых результатах"}</definedName>
    <definedName name="смпррррррррррррррррррррррррр" localSheetId="8" hidden="1">{#N/A,#N/A,FALSE,"Отчет о финансовых результатах"}</definedName>
    <definedName name="смпррррррррррррррррррррррррр" localSheetId="1" hidden="1">{#N/A,#N/A,FALSE,"Отчет о финансовых результатах"}</definedName>
    <definedName name="смпррррррррррррррррррррррррр" localSheetId="6" hidden="1">{#N/A,#N/A,FALSE,"Отчет о финансовых результатах"}</definedName>
    <definedName name="смпррррррррррррррррррррррррр" localSheetId="4" hidden="1">{#N/A,#N/A,FALSE,"Отчет о финансовых результатах"}</definedName>
    <definedName name="смпррррррррррррррррррррррррр" localSheetId="9" hidden="1">{#N/A,#N/A,FALSE,"Отчет о финансовых результатах"}</definedName>
    <definedName name="смпррррррррррррррррррррррррр" localSheetId="0" hidden="1">{#N/A,#N/A,FALSE,"Отчет о финансовых результатах"}</definedName>
    <definedName name="смпррррррррррррррррррррррррр" localSheetId="5" hidden="1">{#N/A,#N/A,FALSE,"Отчет о финансовых результатах"}</definedName>
    <definedName name="смпррррррррррррррррррррррррр" localSheetId="2" hidden="1">{#N/A,#N/A,FALSE,"Отчет о финансовых результатах"}</definedName>
    <definedName name="смпррррррррррррррррррррррррр" localSheetId="7" hidden="1">{#N/A,#N/A,FALSE,"Отчет о финансовых результатах"}</definedName>
    <definedName name="смпррррррррррррррррррррррррр" hidden="1">{#N/A,#N/A,FALSE,"Отчет о финансовых результатах"}</definedName>
    <definedName name="Стоимость" localSheetId="3" hidden="1">{#N/A,#N/A,FALSE,"Отчет о финансовых результатах"}</definedName>
    <definedName name="Стоимость" localSheetId="8" hidden="1">{#N/A,#N/A,FALSE,"Отчет о финансовых результатах"}</definedName>
    <definedName name="Стоимость" localSheetId="1" hidden="1">{#N/A,#N/A,FALSE,"Отчет о финансовых результатах"}</definedName>
    <definedName name="Стоимость" localSheetId="6" hidden="1">{#N/A,#N/A,FALSE,"Отчет о финансовых результатах"}</definedName>
    <definedName name="Стоимость" localSheetId="4" hidden="1">{#N/A,#N/A,FALSE,"Отчет о финансовых результатах"}</definedName>
    <definedName name="Стоимость" localSheetId="9" hidden="1">{#N/A,#N/A,FALSE,"Отчет о финансовых результатах"}</definedName>
    <definedName name="Стоимость" localSheetId="0" hidden="1">{#N/A,#N/A,FALSE,"Отчет о финансовых результатах"}</definedName>
    <definedName name="Стоимость" localSheetId="5" hidden="1">{#N/A,#N/A,FALSE,"Отчет о финансовых результатах"}</definedName>
    <definedName name="Стоимость" localSheetId="2" hidden="1">{#N/A,#N/A,FALSE,"Отчет о финансовых результатах"}</definedName>
    <definedName name="Стоимость" localSheetId="7" hidden="1">{#N/A,#N/A,FALSE,"Отчет о финансовых результатах"}</definedName>
    <definedName name="Стоимость" hidden="1">{#N/A,#N/A,FALSE,"Отчет о финансовых результатах"}</definedName>
    <definedName name="стр" localSheetId="3">#REF!</definedName>
    <definedName name="стр" localSheetId="1">#REF!</definedName>
    <definedName name="стр" localSheetId="4">#REF!</definedName>
    <definedName name="стр" localSheetId="5">#REF!</definedName>
    <definedName name="стр" localSheetId="2">#REF!</definedName>
    <definedName name="стр">#REF!</definedName>
    <definedName name="Тамара" localSheetId="3" hidden="1">{#N/A,#N/A,FALSE,"Отчет о финансовых результатах"}</definedName>
    <definedName name="Тамара" localSheetId="8" hidden="1">{#N/A,#N/A,FALSE,"Отчет о финансовых результатах"}</definedName>
    <definedName name="Тамара" localSheetId="1" hidden="1">{#N/A,#N/A,FALSE,"Отчет о финансовых результатах"}</definedName>
    <definedName name="Тамара" localSheetId="6" hidden="1">{#N/A,#N/A,FALSE,"Отчет о финансовых результатах"}</definedName>
    <definedName name="Тамара" localSheetId="4" hidden="1">{#N/A,#N/A,FALSE,"Отчет о финансовых результатах"}</definedName>
    <definedName name="Тамара" localSheetId="9" hidden="1">{#N/A,#N/A,FALSE,"Отчет о финансовых результатах"}</definedName>
    <definedName name="Тамара" localSheetId="0" hidden="1">{#N/A,#N/A,FALSE,"Отчет о финансовых результатах"}</definedName>
    <definedName name="Тамара" localSheetId="5" hidden="1">{#N/A,#N/A,FALSE,"Отчет о финансовых результатах"}</definedName>
    <definedName name="Тамара" localSheetId="2" hidden="1">{#N/A,#N/A,FALSE,"Отчет о финансовых результатах"}</definedName>
    <definedName name="Тамара" localSheetId="7" hidden="1">{#N/A,#N/A,FALSE,"Отчет о финансовых результатах"}</definedName>
    <definedName name="Тамара" hidden="1">{#N/A,#N/A,FALSE,"Отчет о финансовых результатах"}</definedName>
    <definedName name="Тамара2" localSheetId="3" hidden="1">{#N/A,#N/A,FALSE,"Отчет о финансовых результатах"}</definedName>
    <definedName name="Тамара2" localSheetId="8" hidden="1">{#N/A,#N/A,FALSE,"Отчет о финансовых результатах"}</definedName>
    <definedName name="Тамара2" localSheetId="1" hidden="1">{#N/A,#N/A,FALSE,"Отчет о финансовых результатах"}</definedName>
    <definedName name="Тамара2" localSheetId="6" hidden="1">{#N/A,#N/A,FALSE,"Отчет о финансовых результатах"}</definedName>
    <definedName name="Тамара2" localSheetId="4" hidden="1">{#N/A,#N/A,FALSE,"Отчет о финансовых результатах"}</definedName>
    <definedName name="Тамара2" localSheetId="9" hidden="1">{#N/A,#N/A,FALSE,"Отчет о финансовых результатах"}</definedName>
    <definedName name="Тамара2" localSheetId="0" hidden="1">{#N/A,#N/A,FALSE,"Отчет о финансовых результатах"}</definedName>
    <definedName name="Тамара2" localSheetId="5" hidden="1">{#N/A,#N/A,FALSE,"Отчет о финансовых результатах"}</definedName>
    <definedName name="Тамара2" localSheetId="2" hidden="1">{#N/A,#N/A,FALSE,"Отчет о финансовых результатах"}</definedName>
    <definedName name="Тамара2" localSheetId="7" hidden="1">{#N/A,#N/A,FALSE,"Отчет о финансовых результатах"}</definedName>
    <definedName name="Тамара2" hidden="1">{#N/A,#N/A,FALSE,"Отчет о финансовых результатах"}</definedName>
    <definedName name="Ф" localSheetId="3" hidden="1">{#N/A,#N/A,FALSE,0}</definedName>
    <definedName name="Ф" localSheetId="8" hidden="1">{#N/A,#N/A,FALSE,0}</definedName>
    <definedName name="Ф" localSheetId="1" hidden="1">{#N/A,#N/A,FALSE,0}</definedName>
    <definedName name="Ф" localSheetId="6" hidden="1">{#N/A,#N/A,FALSE,0}</definedName>
    <definedName name="Ф" localSheetId="4" hidden="1">{#N/A,#N/A,FALSE,0}</definedName>
    <definedName name="Ф" localSheetId="9" hidden="1">{#N/A,#N/A,FALSE,0}</definedName>
    <definedName name="Ф" localSheetId="0" hidden="1">{#N/A,#N/A,FALSE,0}</definedName>
    <definedName name="Ф" localSheetId="5" hidden="1">{#N/A,#N/A,FALSE,0}</definedName>
    <definedName name="Ф" localSheetId="2" hidden="1">{#N/A,#N/A,FALSE,0}</definedName>
    <definedName name="Ф" localSheetId="7" hidden="1">{#N/A,#N/A,FALSE,0}</definedName>
    <definedName name="Ф" hidden="1">{#N/A,#N/A,FALSE,0}</definedName>
    <definedName name="ф1" localSheetId="3" hidden="1">{#N/A,#N/A,FALSE,"Отчет о финансовых результатах"}</definedName>
    <definedName name="ф1" localSheetId="8" hidden="1">{#N/A,#N/A,FALSE,"Отчет о финансовых результатах"}</definedName>
    <definedName name="ф1" localSheetId="1" hidden="1">{#N/A,#N/A,FALSE,"Отчет о финансовых результатах"}</definedName>
    <definedName name="ф1" localSheetId="6" hidden="1">{#N/A,#N/A,FALSE,"Отчет о финансовых результатах"}</definedName>
    <definedName name="ф1" localSheetId="4" hidden="1">{#N/A,#N/A,FALSE,"Отчет о финансовых результатах"}</definedName>
    <definedName name="ф1" localSheetId="9" hidden="1">{#N/A,#N/A,FALSE,"Отчет о финансовых результатах"}</definedName>
    <definedName name="ф1" localSheetId="0" hidden="1">{#N/A,#N/A,FALSE,"Отчет о финансовых результатах"}</definedName>
    <definedName name="ф1" localSheetId="5" hidden="1">{#N/A,#N/A,FALSE,"Отчет о финансовых результатах"}</definedName>
    <definedName name="ф1" localSheetId="2" hidden="1">{#N/A,#N/A,FALSE,"Отчет о финансовых результатах"}</definedName>
    <definedName name="ф1" localSheetId="7" hidden="1">{#N/A,#N/A,FALSE,"Отчет о финансовых результатах"}</definedName>
    <definedName name="ф1" hidden="1">{#N/A,#N/A,FALSE,"Отчет о финансовых результатах"}</definedName>
    <definedName name="ф2" localSheetId="3" hidden="1">{#N/A,#N/A,FALSE,"Отчет о финансовых результатах"}</definedName>
    <definedName name="ф2" localSheetId="8" hidden="1">{#N/A,#N/A,FALSE,"Отчет о финансовых результатах"}</definedName>
    <definedName name="ф2" localSheetId="1" hidden="1">{#N/A,#N/A,FALSE,"Отчет о финансовых результатах"}</definedName>
    <definedName name="ф2" localSheetId="6" hidden="1">{#N/A,#N/A,FALSE,"Отчет о финансовых результатах"}</definedName>
    <definedName name="ф2" localSheetId="4" hidden="1">{#N/A,#N/A,FALSE,"Отчет о финансовых результатах"}</definedName>
    <definedName name="ф2" localSheetId="9" hidden="1">{#N/A,#N/A,FALSE,"Отчет о финансовых результатах"}</definedName>
    <definedName name="ф2" localSheetId="0" hidden="1">{#N/A,#N/A,FALSE,"Отчет о финансовых результатах"}</definedName>
    <definedName name="ф2" localSheetId="5" hidden="1">{#N/A,#N/A,FALSE,"Отчет о финансовых результатах"}</definedName>
    <definedName name="ф2" localSheetId="2" hidden="1">{#N/A,#N/A,FALSE,"Отчет о финансовых результатах"}</definedName>
    <definedName name="ф2" localSheetId="7" hidden="1">{#N/A,#N/A,FALSE,"Отчет о финансовых результатах"}</definedName>
    <definedName name="ф2" hidden="1">{#N/A,#N/A,FALSE,"Отчет о финансовых результатах"}</definedName>
    <definedName name="ф3" localSheetId="3" hidden="1">{#N/A,#N/A,FALSE,"Отчет о финансовых результатах"}</definedName>
    <definedName name="ф3" localSheetId="8" hidden="1">{#N/A,#N/A,FALSE,"Отчет о финансовых результатах"}</definedName>
    <definedName name="ф3" localSheetId="1" hidden="1">{#N/A,#N/A,FALSE,"Отчет о финансовых результатах"}</definedName>
    <definedName name="ф3" localSheetId="6" hidden="1">{#N/A,#N/A,FALSE,"Отчет о финансовых результатах"}</definedName>
    <definedName name="ф3" localSheetId="4" hidden="1">{#N/A,#N/A,FALSE,"Отчет о финансовых результатах"}</definedName>
    <definedName name="ф3" localSheetId="9" hidden="1">{#N/A,#N/A,FALSE,"Отчет о финансовых результатах"}</definedName>
    <definedName name="ф3" localSheetId="0" hidden="1">{#N/A,#N/A,FALSE,"Отчет о финансовых результатах"}</definedName>
    <definedName name="ф3" localSheetId="5" hidden="1">{#N/A,#N/A,FALSE,"Отчет о финансовых результатах"}</definedName>
    <definedName name="ф3" localSheetId="2" hidden="1">{#N/A,#N/A,FALSE,"Отчет о финансовых результатах"}</definedName>
    <definedName name="ф3" localSheetId="7" hidden="1">{#N/A,#N/A,FALSE,"Отчет о финансовых результатах"}</definedName>
    <definedName name="ф3" hidden="1">{#N/A,#N/A,FALSE,"Отчет о финансовых результатах"}</definedName>
    <definedName name="ф34" localSheetId="3">#REF!</definedName>
    <definedName name="ф34" localSheetId="1">#REF!</definedName>
    <definedName name="ф34" localSheetId="4">#REF!</definedName>
    <definedName name="ф34" localSheetId="5">#REF!</definedName>
    <definedName name="ф34" localSheetId="2">#REF!</definedName>
    <definedName name="ф34">#REF!</definedName>
    <definedName name="ф35" localSheetId="3">#REF!</definedName>
    <definedName name="ф35" localSheetId="1">#REF!</definedName>
    <definedName name="ф35" localSheetId="4">#REF!</definedName>
    <definedName name="ф35" localSheetId="5">#REF!</definedName>
    <definedName name="ф35" localSheetId="2">#REF!</definedName>
    <definedName name="ф35">#REF!</definedName>
    <definedName name="ц3" localSheetId="3" hidden="1">{#N/A,#N/A,FALSE,"Отчет о финансовых результатах"}</definedName>
    <definedName name="ц3" localSheetId="8" hidden="1">{#N/A,#N/A,FALSE,"Отчет о финансовых результатах"}</definedName>
    <definedName name="ц3" localSheetId="1" hidden="1">{#N/A,#N/A,FALSE,"Отчет о финансовых результатах"}</definedName>
    <definedName name="ц3" localSheetId="6" hidden="1">{#N/A,#N/A,FALSE,"Отчет о финансовых результатах"}</definedName>
    <definedName name="ц3" localSheetId="4" hidden="1">{#N/A,#N/A,FALSE,"Отчет о финансовых результатах"}</definedName>
    <definedName name="ц3" localSheetId="9" hidden="1">{#N/A,#N/A,FALSE,"Отчет о финансовых результатах"}</definedName>
    <definedName name="ц3" localSheetId="0" hidden="1">{#N/A,#N/A,FALSE,"Отчет о финансовых результатах"}</definedName>
    <definedName name="ц3" localSheetId="5" hidden="1">{#N/A,#N/A,FALSE,"Отчет о финансовых результатах"}</definedName>
    <definedName name="ц3" localSheetId="2" hidden="1">{#N/A,#N/A,FALSE,"Отчет о финансовых результатах"}</definedName>
    <definedName name="ц3" localSheetId="7" hidden="1">{#N/A,#N/A,FALSE,"Отчет о финансовых результатах"}</definedName>
    <definedName name="ц3" hidden="1">{#N/A,#N/A,FALSE,"Отчет о финансовых результатах"}</definedName>
    <definedName name="шолт" localSheetId="3" hidden="1">{#N/A,#N/A,FALSE,"Отчет о финансовых результатах"}</definedName>
    <definedName name="шолт" localSheetId="8" hidden="1">{#N/A,#N/A,FALSE,"Отчет о финансовых результатах"}</definedName>
    <definedName name="шолт" localSheetId="1" hidden="1">{#N/A,#N/A,FALSE,"Отчет о финансовых результатах"}</definedName>
    <definedName name="шолт" localSheetId="6" hidden="1">{#N/A,#N/A,FALSE,"Отчет о финансовых результатах"}</definedName>
    <definedName name="шолт" localSheetId="4" hidden="1">{#N/A,#N/A,FALSE,"Отчет о финансовых результатах"}</definedName>
    <definedName name="шолт" localSheetId="9" hidden="1">{#N/A,#N/A,FALSE,"Отчет о финансовых результатах"}</definedName>
    <definedName name="шолт" localSheetId="0" hidden="1">{#N/A,#N/A,FALSE,"Отчет о финансовых результатах"}</definedName>
    <definedName name="шолт" localSheetId="5" hidden="1">{#N/A,#N/A,FALSE,"Отчет о финансовых результатах"}</definedName>
    <definedName name="шолт" localSheetId="2" hidden="1">{#N/A,#N/A,FALSE,"Отчет о финансовых результатах"}</definedName>
    <definedName name="шолт" localSheetId="7" hidden="1">{#N/A,#N/A,FALSE,"Отчет о финансовых результатах"}</definedName>
    <definedName name="шолт" hidden="1">{#N/A,#N/A,FALSE,"Отчет о финансовых результатах"}</definedName>
    <definedName name="щолт" localSheetId="3" hidden="1">{#N/A,#N/A,FALSE,"Отчет о финансовых результатах"}</definedName>
    <definedName name="щолт" localSheetId="8" hidden="1">{#N/A,#N/A,FALSE,"Отчет о финансовых результатах"}</definedName>
    <definedName name="щолт" localSheetId="1" hidden="1">{#N/A,#N/A,FALSE,"Отчет о финансовых результатах"}</definedName>
    <definedName name="щолт" localSheetId="6" hidden="1">{#N/A,#N/A,FALSE,"Отчет о финансовых результатах"}</definedName>
    <definedName name="щолт" localSheetId="4" hidden="1">{#N/A,#N/A,FALSE,"Отчет о финансовых результатах"}</definedName>
    <definedName name="щолт" localSheetId="9" hidden="1">{#N/A,#N/A,FALSE,"Отчет о финансовых результатах"}</definedName>
    <definedName name="щолт" localSheetId="0" hidden="1">{#N/A,#N/A,FALSE,"Отчет о финансовых результатах"}</definedName>
    <definedName name="щолт" localSheetId="5" hidden="1">{#N/A,#N/A,FALSE,"Отчет о финансовых результатах"}</definedName>
    <definedName name="щолт" localSheetId="2" hidden="1">{#N/A,#N/A,FALSE,"Отчет о финансовых результатах"}</definedName>
    <definedName name="щолт" localSheetId="7" hidden="1">{#N/A,#N/A,FALSE,"Отчет о финансовых результатах"}</definedName>
    <definedName name="щолт" hidden="1">{#N/A,#N/A,FALSE,"Отчет о финансовых результатах"}</definedName>
  </definedNames>
  <calcPr fullCalcOnLoad="1"/>
</workbook>
</file>

<file path=xl/sharedStrings.xml><?xml version="1.0" encoding="utf-8"?>
<sst xmlns="http://schemas.openxmlformats.org/spreadsheetml/2006/main" count="688" uniqueCount="168">
  <si>
    <t>Resursele şi utilizările Produsului Intern Brut</t>
  </si>
  <si>
    <t>Производство и использование валового внутреннего продукта</t>
  </si>
  <si>
    <t>Contribuţia la formarea PIB
Структура ВВП
%</t>
  </si>
  <si>
    <t>Contribuţia la creşterea/ descreşterea PIB (+/-)
Степень влияния на ВВП (+/-)
 %</t>
  </si>
  <si>
    <t>RESURSE / РЕСУРСЫ</t>
  </si>
  <si>
    <t>Valoarea adăugată brută - total</t>
  </si>
  <si>
    <t>Валовая добавленная стоимость - всего</t>
  </si>
  <si>
    <t>A</t>
  </si>
  <si>
    <t>Agricultură, silvicultură şi pescuit</t>
  </si>
  <si>
    <t>Сельское, лесное и рыбное хозяйство</t>
  </si>
  <si>
    <t>B</t>
  </si>
  <si>
    <t>Industria extractivă</t>
  </si>
  <si>
    <t>Добыча полезных ископаемых</t>
  </si>
  <si>
    <t>C</t>
  </si>
  <si>
    <t>Industria prelucrătoare</t>
  </si>
  <si>
    <t>Обрабатывающая промышленность</t>
  </si>
  <si>
    <t>D</t>
  </si>
  <si>
    <t>Producţia şi furnizarea de energie electrică şi termică, gaze, apă caldă şi aer condiţionat</t>
  </si>
  <si>
    <t>E</t>
  </si>
  <si>
    <t>Distribuţia apei; salubritate, gestionarea deşeurilor, activităţi de decontaminare</t>
  </si>
  <si>
    <t>Водоснабжение; очистка и обработка отходов и восстановительные работы</t>
  </si>
  <si>
    <t>F</t>
  </si>
  <si>
    <t>Construcţii</t>
  </si>
  <si>
    <t>Строительство</t>
  </si>
  <si>
    <t>G</t>
  </si>
  <si>
    <t>Comerţ cu ridicata şi cu amănuntul; întreţinerea şi repararea autovehiculelor şi a motocicletelor</t>
  </si>
  <si>
    <t>Оптовая и розничная торговля; техническое обслуживание и ремонт автотранспортных средств и мотоциклов</t>
  </si>
  <si>
    <t>H</t>
  </si>
  <si>
    <t>Transport şi depozitare</t>
  </si>
  <si>
    <t>Транспорт и хранение</t>
  </si>
  <si>
    <t>I</t>
  </si>
  <si>
    <t>J</t>
  </si>
  <si>
    <t>Informaţii şi comunicaţii</t>
  </si>
  <si>
    <t>Информационные услуги и связь</t>
  </si>
  <si>
    <t>K</t>
  </si>
  <si>
    <t>L</t>
  </si>
  <si>
    <t>Tranzacţii imobiliare</t>
  </si>
  <si>
    <t>Операции с недвижимым имуществом</t>
  </si>
  <si>
    <t>M</t>
  </si>
  <si>
    <t>Activităţi profesionale, ştiinţifice şi tehnice</t>
  </si>
  <si>
    <t>Профессиональная, научная и техническая деятельность</t>
  </si>
  <si>
    <t>N</t>
  </si>
  <si>
    <t>Activităţi de servicii administrative şi activităţi de servicii suport</t>
  </si>
  <si>
    <t>Административная деятельность и дополнительные услуги в данной области</t>
  </si>
  <si>
    <t>O</t>
  </si>
  <si>
    <t>Administraţie publică şi apărare; asigurări sociale obligatorii</t>
  </si>
  <si>
    <t>Государственное управление и оборона; обязательное социальное страхование</t>
  </si>
  <si>
    <t>P</t>
  </si>
  <si>
    <t>Învăţământ</t>
  </si>
  <si>
    <t>Образование</t>
  </si>
  <si>
    <t>Q</t>
  </si>
  <si>
    <t>Sănătate şi asistenţă socială</t>
  </si>
  <si>
    <t>Здравоохранение и социальные услуги</t>
  </si>
  <si>
    <t>R</t>
  </si>
  <si>
    <t>S</t>
  </si>
  <si>
    <t>Alte activităţi de servicii</t>
  </si>
  <si>
    <t>Предоставление прочих видов услуг</t>
  </si>
  <si>
    <t>T</t>
  </si>
  <si>
    <t>Activităţi ale gospodăriilor private în calitate de angajator de personal casnic; activităţi ale gospodăriilor private de producere de bunuri şi servicii destinate consumului propriu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</si>
  <si>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</si>
  <si>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Чистые налоги на продукты (налоги минус субсидии)</t>
  </si>
  <si>
    <t>PRODUSUL INTERN BRUT</t>
  </si>
  <si>
    <t>ВАЛОВОЙ ВНУТРЕННИЙ ПРОДУКТ</t>
  </si>
  <si>
    <t>UTILIZĂRI / ИСПОЛЬЗОВАНИЕ</t>
  </si>
  <si>
    <t>Consumul  final - total</t>
  </si>
  <si>
    <t>Конечное потребление - всего</t>
  </si>
  <si>
    <t>Consumul final al gospodăriilor populaţiei</t>
  </si>
  <si>
    <t>Конечное потребление домашних хозяйств</t>
  </si>
  <si>
    <t>Consumul final al administraţiei publice şi  instituţiilor fără scop lucrativ în serviciul gospodăriilor populaţiei</t>
  </si>
  <si>
    <t>Formarea brută de capital</t>
  </si>
  <si>
    <t>Валовое накопление капитала</t>
  </si>
  <si>
    <t>Formarea brută de capital fix</t>
  </si>
  <si>
    <t>Валовое накопление основного капитала</t>
  </si>
  <si>
    <t>Variaţia stocurilor</t>
  </si>
  <si>
    <t>Изменение запасов</t>
  </si>
  <si>
    <t>Exportul net de bunuri şi servicii</t>
  </si>
  <si>
    <t>Чистый экспорт товаров и услуг</t>
  </si>
  <si>
    <t>Exportul de bunuri şi servicii</t>
  </si>
  <si>
    <t>Экспорт товаров и услуг</t>
  </si>
  <si>
    <t>Importul de bunuri şi servicii (-)</t>
  </si>
  <si>
    <t>Импорт товаров и услуг (-)</t>
  </si>
  <si>
    <t>În unele cazuri pot apărea decalaje neînsemnate între totalurile indicate și sumele componente incluse, fapt ce se explică prin rotunjirea datelor.</t>
  </si>
  <si>
    <t>В отдельных случаях незначительные расхождения между итогом и суммой слагаемых объясняются округлением данных.</t>
  </si>
  <si>
    <t>PRODUSUL INTERN BRUT PE RESURSE</t>
  </si>
  <si>
    <t>Valoarea adăugată brută</t>
  </si>
  <si>
    <t>Валовая добавленная стоимость</t>
  </si>
  <si>
    <t>VOLUMUL PRODUCŢIEI</t>
  </si>
  <si>
    <t xml:space="preserve">ВАЛОВОЙ ВЫПУСК  </t>
  </si>
  <si>
    <t>Volumul producţiei</t>
  </si>
  <si>
    <t xml:space="preserve">Валовой выпуск  </t>
  </si>
  <si>
    <t>CONSUMUL INTERMEDIAR</t>
  </si>
  <si>
    <t>ПРОМЕЖУТОЧНОЕ ПОТРЕБЛЕНИЕ</t>
  </si>
  <si>
    <t>Consumul intermediar</t>
  </si>
  <si>
    <t>Промежуточное потребление</t>
  </si>
  <si>
    <t>PRODUSUL INTERN BRUT PE UTILIZĂRI</t>
  </si>
  <si>
    <t>ИСПОЛЬЗОВАНИЕ  ВАЛОВОГО  ВНУТРЕННЕГО  ПРОДУКТА</t>
  </si>
  <si>
    <t>Procurarea bunurilor</t>
  </si>
  <si>
    <t>Приобретение товаров</t>
  </si>
  <si>
    <t>Procurarea serviciilor</t>
  </si>
  <si>
    <t>Приобрeтение услуг</t>
  </si>
  <si>
    <t xml:space="preserve">Procurarea bunurilor şi serviciilor de către rezidenţi peste hotare </t>
  </si>
  <si>
    <t>Приобретение товаров и услуг резидентами за границей</t>
  </si>
  <si>
    <t>Procurarea bunurilor şi serviciilor de către nerezidenţi pe teritoriul economic al ţării (-)</t>
  </si>
  <si>
    <t>Приобретение товаров и услуг нерезидентами на экономической территории страны (-)</t>
  </si>
  <si>
    <t>Consumul final al administraţiei publice</t>
  </si>
  <si>
    <t>Конечное потребление государственного управления</t>
  </si>
  <si>
    <t>Consumul final al instituţiilor fără scop lucrativ în serviciul gospodăriilor populaţiei</t>
  </si>
  <si>
    <t>Конечное потребление некоммерческих организаций, обслуживающих домашние хозяйства</t>
  </si>
  <si>
    <t>Валовое накопление</t>
  </si>
  <si>
    <t xml:space="preserve">Construcţii </t>
  </si>
  <si>
    <t>Maşini şi utilaje</t>
  </si>
  <si>
    <t>Машины и оборудование</t>
  </si>
  <si>
    <t>Alte</t>
  </si>
  <si>
    <t>Прочие</t>
  </si>
  <si>
    <t>Bunuri</t>
  </si>
  <si>
    <t>Товары</t>
  </si>
  <si>
    <t>Servicii</t>
  </si>
  <si>
    <t>Услуги</t>
  </si>
  <si>
    <t>O,P,Q</t>
  </si>
  <si>
    <t>из них: налоги на продукты</t>
  </si>
  <si>
    <t>Preţuri curente,
 mii. lei
Текущие цены,
тыс. лей</t>
  </si>
  <si>
    <t xml:space="preserve">ПРОИЗВЕДЕННЫЙ ВАЛОВОЙ ВНУТРЕННИЙ ПРОДУКТ </t>
  </si>
  <si>
    <t>Государственное управление и оборона; обязательное социальное страхование; образование; здравоохранение и социальные услуги</t>
  </si>
  <si>
    <t>Preţuri curente,
mii lei
Tекущие цены, тыс.лей</t>
  </si>
  <si>
    <t>Activități de cazare și alimentație publică</t>
  </si>
  <si>
    <t>Финансовая и страховая деятельность</t>
  </si>
  <si>
    <t>Artă, activități de recreere și de agrement</t>
  </si>
  <si>
    <t>Конечное потребление государственного управления и некоммерческих организаций, обслуживающих домашние хозяйства</t>
  </si>
  <si>
    <t>Consumul final - total</t>
  </si>
  <si>
    <t>x</t>
  </si>
  <si>
    <t>Anexa 1</t>
  </si>
  <si>
    <t>Anexa 2</t>
  </si>
  <si>
    <t>Anexa 3</t>
  </si>
  <si>
    <t>Anexa 4</t>
  </si>
  <si>
    <t>Anexa 5</t>
  </si>
  <si>
    <t>Деятельность по размещению и общественному питанию</t>
  </si>
  <si>
    <t>Administraţie publică şi apărare; asigurări sociale obligatorii; învăţământ; sănătate şi asistenţă socială</t>
  </si>
  <si>
    <t>B,C,D,E</t>
  </si>
  <si>
    <t>G,H,I</t>
  </si>
  <si>
    <t>R,S,T</t>
  </si>
  <si>
    <t>M,N</t>
  </si>
  <si>
    <t>Industria extractivă; industria prelucrătoare; producţia şi furnizarea de energie electrică şi termică, gaze, apă caldă şi aer condiţionat; distribuţia apei; salubritate, gestionarea deşeurilor,  activităţi de decontaminare</t>
  </si>
  <si>
    <t>Comerţ cu ridicata şi cu amănuntul; întreţinerea şi repararea autovehiculelor şi a motocicletelor; transport şi depozitare; activități de cazare și alimentație publică</t>
  </si>
  <si>
    <t>Оптовая и розничная торговля; техническое обслуживание и ремонт автотранспортных средств и мотоциклов; транспорт и хранение; деятельность по размещению и общественному питанию</t>
  </si>
  <si>
    <t>Activităţi profesionale, ştiinţifice şi tehnice; activităţi de servicii administrative şi activităţi de servicii suport</t>
  </si>
  <si>
    <t>Профессиональная, научная и техническая деятельность; административная деятельность и дополнительные услуги в данной области</t>
  </si>
  <si>
    <t>Artă, activități de recreere și de agrement; alte activităţi de servicii; activităţi ale gospodăriilor private în calitate de angajator de personal casnic; activităţi ale gospodăriilor private de producere de bunuri şi servicii destinate consumului propriu</t>
  </si>
  <si>
    <t>din care: impozite pe produs</t>
  </si>
  <si>
    <t>Impozite nete pe produs (impozite minus subvenții)</t>
  </si>
  <si>
    <t>Anexa 6</t>
  </si>
  <si>
    <t>Activități financiare și asigurări</t>
  </si>
  <si>
    <t>Производство и обеспечение электро- и теплоэнергией, газом и горячей водой; кондиционирование воздуха</t>
  </si>
  <si>
    <t>Добыча полезных ископаемых; oбрабатывающая промышленность; производство и обеспечение электро- и теплоэнергией, газом и горячей водой; кондиционирование воздуха; водоснабжение; очистка и обработка отходов и восстановительные работы</t>
  </si>
  <si>
    <t>Искусство, развлечения и отдых; предоставление прочих видов услуг; деятельность домашних хозяйств, нанимающих домашнюю прислугу и производящих товары и услуги для собственного потребления</t>
  </si>
  <si>
    <t>Искусство, развлечения и отдых</t>
  </si>
  <si>
    <t>Anexa 7</t>
  </si>
  <si>
    <t>Anexa 8</t>
  </si>
  <si>
    <t>Anexa 9</t>
  </si>
  <si>
    <t>Anexa 10</t>
  </si>
  <si>
    <t>Trimestrul IV - 2019</t>
  </si>
  <si>
    <t>Preţurile medii ale anului 2018, mii lei
Cреднегодовые цены 2018 года, тыс.лей</t>
  </si>
  <si>
    <t>Indicii volumului fizic - în % faţă de
trimestrul IV 2018
Индексы  физического объема в % к IV кварталу 2018</t>
  </si>
  <si>
    <t>Indicii volumului fizic - în % faţă de 
trimestrul IV 2018
Индексы  физического объема в % к IV кварталу 2018</t>
  </si>
  <si>
    <t>Preţurile medii ale anului 2018, mii lei
Cредние цены 2018 года, тыс.лей</t>
  </si>
  <si>
    <t>Indicii volumului fizic - în % faţă de trimestrul IV 2018
Индексы  физического объема в % к IV кварталу 2018</t>
  </si>
  <si>
    <t>anul 2019, calcule preliminare</t>
  </si>
  <si>
    <t>Indicii volumului fizic - în % faţă de anul 2018
Индексы физического объема в % к 2018 году</t>
  </si>
  <si>
    <t>Preţurile anului 2018, mii lei
Цены 2018 года, тыс.лей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</si>
</sst>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р_._-;\-* #,##0.00_р_._-;_-* &quot;-&quot;??_р_._-;_-@_-"/>
    <numFmt numFmtId="165" formatCode="0.0"/>
    <numFmt numFmtId="166" formatCode="#,##0.0"/>
    <numFmt numFmtId="167" formatCode="#."/>
    <numFmt numFmtId="168" formatCode="_-* #,##0.00[$€-1]_-;\-* #,##0.00[$€-1]_-;_-* &quot;-&quot;??[$€-1]_-"/>
    <numFmt numFmtId="169" formatCode="#,##0_ ;[Red]\(#,##0\)\ ;_(* &quot;——        &quot;_)"/>
    <numFmt numFmtId="170" formatCode="#,##0.00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2"/>
    </font>
    <font>
      <sz val="11"/>
      <color indexed="9"/>
      <name val="Calibri"/>
      <family val="2"/>
    </font>
    <font>
      <sz val="9"/>
      <color indexed="9"/>
      <name val="Times New Roman"/>
      <family val="2"/>
    </font>
    <font>
      <sz val="11"/>
      <color indexed="20"/>
      <name val="Calibri"/>
      <family val="2"/>
    </font>
    <font>
      <sz val="9"/>
      <color indexed="20"/>
      <name val="Times New Roman"/>
      <family val="2"/>
    </font>
    <font>
      <b/>
      <sz val="11"/>
      <color indexed="52"/>
      <name val="Calibri"/>
      <family val="2"/>
    </font>
    <font>
      <b/>
      <sz val="9"/>
      <color indexed="52"/>
      <name val="Times New Roman"/>
      <family val="2"/>
    </font>
    <font>
      <b/>
      <sz val="11"/>
      <color indexed="9"/>
      <name val="Calibri"/>
      <family val="2"/>
    </font>
    <font>
      <b/>
      <sz val="9"/>
      <color indexed="9"/>
      <name val="Times New Roman"/>
      <family val="2"/>
    </font>
    <font>
      <sz val="1"/>
      <color indexed="16"/>
      <name val="Courier"/>
      <family val="1"/>
    </font>
    <font>
      <sz val="10"/>
      <name val="Arial Cyr"/>
      <family val="0"/>
    </font>
    <font>
      <i/>
      <sz val="11"/>
      <color indexed="23"/>
      <name val="Calibri"/>
      <family val="2"/>
    </font>
    <font>
      <i/>
      <sz val="9"/>
      <color indexed="23"/>
      <name val="Times New Roman"/>
      <family val="2"/>
    </font>
    <font>
      <sz val="11"/>
      <color indexed="17"/>
      <name val="Calibri"/>
      <family val="2"/>
    </font>
    <font>
      <sz val="9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"/>
      <color indexed="16"/>
      <name val="Courier"/>
      <family val="1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9"/>
      <color indexed="62"/>
      <name val="Times New Roman"/>
      <family val="2"/>
    </font>
    <font>
      <sz val="11"/>
      <color indexed="52"/>
      <name val="Calibri"/>
      <family val="2"/>
    </font>
    <font>
      <sz val="9"/>
      <color indexed="52"/>
      <name val="Times New Roman"/>
      <family val="2"/>
    </font>
    <font>
      <sz val="6.15"/>
      <name val="Arial"/>
      <family val="2"/>
    </font>
    <font>
      <sz val="11"/>
      <color indexed="60"/>
      <name val="Calibri"/>
      <family val="2"/>
    </font>
    <font>
      <sz val="9"/>
      <color indexed="60"/>
      <name val="Times New Roman"/>
      <family val="2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9"/>
      <color indexed="63"/>
      <name val="Times New Roman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2"/>
    </font>
    <font>
      <sz val="11"/>
      <color indexed="10"/>
      <name val="Calibri"/>
      <family val="2"/>
    </font>
    <font>
      <sz val="9"/>
      <color indexed="10"/>
      <name val="Times New Roman"/>
      <family val="2"/>
    </font>
    <font>
      <sz val="8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</borders>
  <cellStyleXfs count="1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0" borderId="1" applyNumberFormat="0" applyAlignment="0" applyProtection="0"/>
    <xf numFmtId="0" fontId="14" fillId="20" borderId="1" applyNumberFormat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6" fillId="21" borderId="2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7" fillId="0" borderId="0">
      <alignment/>
      <protection locked="0"/>
    </xf>
    <xf numFmtId="168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17" fillId="0" borderId="0">
      <alignment/>
      <protection locked="0"/>
    </xf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4" applyNumberFormat="0" applyFill="0" applyAlignment="0" applyProtection="0"/>
    <xf numFmtId="0" fontId="25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7" fontId="29" fillId="0" borderId="0">
      <alignment/>
      <protection locked="0"/>
    </xf>
    <xf numFmtId="167" fontId="29" fillId="0" borderId="0">
      <alignment/>
      <protection locked="0"/>
    </xf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7" borderId="1" applyNumberFormat="0" applyAlignment="0" applyProtection="0"/>
    <xf numFmtId="0" fontId="31" fillId="7" borderId="1" applyNumberFormat="0" applyAlignment="0" applyProtection="0"/>
    <xf numFmtId="0" fontId="33" fillId="0" borderId="6" applyNumberFormat="0" applyFill="0" applyAlignment="0" applyProtection="0"/>
    <xf numFmtId="0" fontId="34" fillId="0" borderId="6" applyNumberFormat="0" applyFill="0" applyAlignment="0" applyProtection="0"/>
    <xf numFmtId="0" fontId="33" fillId="0" borderId="6" applyNumberFormat="0" applyFill="0" applyAlignment="0" applyProtection="0"/>
    <xf numFmtId="0" fontId="35" fillId="0" borderId="7" applyNumberFormat="0" applyFill="0" applyProtection="0">
      <alignment horizontal="left" vertical="top" wrapText="1"/>
    </xf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8" fillId="23" borderId="8" applyNumberFormat="0" applyFont="0" applyAlignment="0" applyProtection="0"/>
    <xf numFmtId="0" fontId="0" fillId="23" borderId="8" applyNumberFormat="0" applyFont="0" applyAlignment="0" applyProtection="0"/>
    <xf numFmtId="0" fontId="40" fillId="20" borderId="9" applyNumberFormat="0" applyAlignment="0" applyProtection="0"/>
    <xf numFmtId="0" fontId="41" fillId="20" borderId="9" applyNumberFormat="0" applyAlignment="0" applyProtection="0"/>
    <xf numFmtId="0" fontId="40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0" applyNumberFormat="0" applyFill="0" applyAlignment="0" applyProtection="0"/>
    <xf numFmtId="0" fontId="44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38" fillId="0" borderId="11" applyFont="0" applyBorder="0">
      <alignment horizontal="center" vertical="center" wrapText="1"/>
      <protection hidden="1"/>
    </xf>
    <xf numFmtId="1" fontId="2" fillId="24" borderId="12">
      <alignment horizontal="center" vertical="center"/>
      <protection hidden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8" fillId="0" borderId="0" applyFont="0" applyFill="0" applyBorder="0" applyAlignment="0" applyProtection="0"/>
    <xf numFmtId="164" fontId="18" fillId="0" borderId="0" applyFont="0" applyFill="0" applyBorder="0" applyAlignment="0" applyProtection="0"/>
    <xf numFmtId="169" fontId="2" fillId="0" borderId="0" applyFont="0" applyBorder="0" applyProtection="0">
      <alignment horizontal="right" vertical="center" shrinkToFit="1"/>
    </xf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174" applyFont="1" applyFill="1" applyBorder="1" applyAlignment="1">
      <alignment horizontal="center" wrapText="1"/>
      <protection/>
    </xf>
    <xf numFmtId="3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Continuous" wrapText="1"/>
    </xf>
    <xf numFmtId="0" fontId="49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0" fillId="0" borderId="0" xfId="0" applyFont="1" applyFill="1" applyAlignment="1">
      <alignment wrapText="1"/>
    </xf>
    <xf numFmtId="0" fontId="49" fillId="0" borderId="13" xfId="0" applyFont="1" applyFill="1" applyBorder="1" applyAlignment="1">
      <alignment wrapText="1"/>
    </xf>
    <xf numFmtId="0" fontId="49" fillId="0" borderId="14" xfId="0" applyFont="1" applyFill="1" applyBorder="1" applyAlignment="1">
      <alignment wrapText="1"/>
    </xf>
    <xf numFmtId="3" fontId="49" fillId="0" borderId="0" xfId="0" applyNumberFormat="1" applyFont="1" applyFill="1" applyAlignment="1">
      <alignment wrapText="1"/>
    </xf>
    <xf numFmtId="170" fontId="49" fillId="0" borderId="0" xfId="0" applyNumberFormat="1" applyFont="1" applyFill="1" applyAlignment="1">
      <alignment wrapText="1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6" fillId="0" borderId="0" xfId="0" applyFont="1" applyAlignment="1">
      <alignment/>
    </xf>
    <xf numFmtId="0" fontId="51" fillId="0" borderId="0" xfId="0" applyFont="1" applyFill="1" applyAlignment="1">
      <alignment wrapText="1"/>
    </xf>
    <xf numFmtId="3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5" fontId="49" fillId="0" borderId="0" xfId="0" applyNumberFormat="1" applyFont="1" applyFill="1" applyAlignment="1">
      <alignment wrapText="1"/>
    </xf>
    <xf numFmtId="0" fontId="55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3" fontId="58" fillId="0" borderId="0" xfId="0" applyNumberFormat="1" applyFont="1" applyAlignment="1">
      <alignment/>
    </xf>
    <xf numFmtId="0" fontId="57" fillId="0" borderId="0" xfId="0" applyFont="1" applyAlignment="1">
      <alignment vertical="center"/>
    </xf>
    <xf numFmtId="166" fontId="7" fillId="0" borderId="0" xfId="0" applyNumberFormat="1" applyFont="1" applyAlignment="1">
      <alignment/>
    </xf>
    <xf numFmtId="0" fontId="55" fillId="0" borderId="0" xfId="0" applyFont="1" applyAlignment="1">
      <alignment horizontal="center" wrapText="1"/>
    </xf>
    <xf numFmtId="0" fontId="53" fillId="0" borderId="0" xfId="0" applyFont="1" applyAlignment="1">
      <alignment vertical="center"/>
    </xf>
    <xf numFmtId="0" fontId="4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5" fillId="0" borderId="0" xfId="0" applyFont="1" applyBorder="1" applyAlignment="1">
      <alignment horizontal="left"/>
    </xf>
    <xf numFmtId="0" fontId="56" fillId="0" borderId="0" xfId="0" applyFont="1" applyFill="1" applyBorder="1" applyAlignment="1">
      <alignment horizontal="centerContinuous" wrapText="1"/>
    </xf>
    <xf numFmtId="0" fontId="55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vertical="center" wrapText="1"/>
    </xf>
    <xf numFmtId="0" fontId="57" fillId="0" borderId="0" xfId="0" applyFont="1" applyFill="1" applyAlignment="1">
      <alignment vertical="center" wrapText="1"/>
    </xf>
    <xf numFmtId="3" fontId="50" fillId="0" borderId="0" xfId="0" applyNumberFormat="1" applyFont="1" applyFill="1" applyBorder="1" applyAlignment="1">
      <alignment wrapText="1"/>
    </xf>
    <xf numFmtId="0" fontId="7" fillId="0" borderId="15" xfId="146" applyFont="1" applyFill="1" applyBorder="1" applyAlignment="1">
      <alignment horizontal="center" vertical="top" wrapText="1"/>
      <protection/>
    </xf>
    <xf numFmtId="3" fontId="6" fillId="0" borderId="16" xfId="174" applyNumberFormat="1" applyFont="1" applyFill="1" applyBorder="1" applyAlignment="1">
      <alignment horizontal="right"/>
      <protection/>
    </xf>
    <xf numFmtId="165" fontId="6" fillId="0" borderId="16" xfId="174" applyNumberFormat="1" applyFont="1" applyFill="1" applyBorder="1" applyAlignment="1">
      <alignment horizontal="right"/>
      <protection/>
    </xf>
    <xf numFmtId="166" fontId="6" fillId="0" borderId="16" xfId="174" applyNumberFormat="1" applyFont="1" applyFill="1" applyBorder="1" applyAlignment="1">
      <alignment horizontal="right"/>
      <protection/>
    </xf>
    <xf numFmtId="0" fontId="7" fillId="0" borderId="17" xfId="0" applyFont="1" applyBorder="1" applyAlignment="1">
      <alignment horizontal="center"/>
    </xf>
    <xf numFmtId="3" fontId="7" fillId="0" borderId="16" xfId="0" applyNumberFormat="1" applyFont="1" applyBorder="1" applyAlignment="1">
      <alignment horizontal="right"/>
    </xf>
    <xf numFmtId="166" fontId="7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/>
    </xf>
    <xf numFmtId="0" fontId="6" fillId="0" borderId="16" xfId="146" applyFont="1" applyFill="1" applyBorder="1" applyAlignment="1">
      <alignment wrapText="1"/>
      <protection/>
    </xf>
    <xf numFmtId="3" fontId="6" fillId="0" borderId="16" xfId="0" applyNumberFormat="1" applyFont="1" applyBorder="1" applyAlignment="1">
      <alignment horizontal="right"/>
    </xf>
    <xf numFmtId="166" fontId="6" fillId="0" borderId="16" xfId="0" applyNumberFormat="1" applyFont="1" applyBorder="1" applyAlignment="1">
      <alignment horizontal="right"/>
    </xf>
    <xf numFmtId="0" fontId="6" fillId="0" borderId="18" xfId="146" applyFont="1" applyFill="1" applyBorder="1" applyAlignment="1">
      <alignment wrapText="1"/>
      <protection/>
    </xf>
    <xf numFmtId="3" fontId="6" fillId="25" borderId="16" xfId="174" applyNumberFormat="1" applyFont="1" applyFill="1" applyBorder="1" applyAlignment="1">
      <alignment horizontal="right" vertical="center"/>
      <protection/>
    </xf>
    <xf numFmtId="166" fontId="6" fillId="25" borderId="16" xfId="0" applyNumberFormat="1" applyFont="1" applyFill="1" applyBorder="1" applyAlignment="1">
      <alignment horizontal="right" vertical="center"/>
    </xf>
    <xf numFmtId="166" fontId="6" fillId="25" borderId="16" xfId="174" applyNumberFormat="1" applyFont="1" applyFill="1" applyBorder="1" applyAlignment="1">
      <alignment horizontal="right" vertical="center"/>
      <protection/>
    </xf>
    <xf numFmtId="0" fontId="61" fillId="0" borderId="17" xfId="0" applyFont="1" applyBorder="1" applyAlignment="1">
      <alignment/>
    </xf>
    <xf numFmtId="0" fontId="6" fillId="0" borderId="18" xfId="174" applyFont="1" applyFill="1" applyBorder="1" applyAlignment="1">
      <alignment wrapText="1"/>
      <protection/>
    </xf>
    <xf numFmtId="0" fontId="59" fillId="0" borderId="20" xfId="0" applyFont="1" applyBorder="1" applyAlignment="1">
      <alignment/>
    </xf>
    <xf numFmtId="3" fontId="7" fillId="0" borderId="21" xfId="0" applyNumberFormat="1" applyFont="1" applyBorder="1" applyAlignment="1">
      <alignment horizontal="right"/>
    </xf>
    <xf numFmtId="166" fontId="7" fillId="0" borderId="21" xfId="0" applyNumberFormat="1" applyFont="1" applyBorder="1" applyAlignment="1">
      <alignment horizontal="right"/>
    </xf>
    <xf numFmtId="0" fontId="58" fillId="0" borderId="0" xfId="0" applyFont="1" applyAlignment="1">
      <alignment/>
    </xf>
    <xf numFmtId="0" fontId="5" fillId="0" borderId="0" xfId="0" applyFont="1" applyAlignment="1">
      <alignment horizontal="right"/>
    </xf>
    <xf numFmtId="0" fontId="58" fillId="0" borderId="0" xfId="0" applyFont="1" applyAlignment="1">
      <alignment wrapText="1"/>
    </xf>
    <xf numFmtId="0" fontId="7" fillId="0" borderId="15" xfId="146" applyFont="1" applyFill="1" applyBorder="1" applyAlignment="1">
      <alignment wrapText="1"/>
      <protection/>
    </xf>
    <xf numFmtId="0" fontId="6" fillId="0" borderId="16" xfId="174" applyFont="1" applyFill="1" applyBorder="1" applyAlignment="1">
      <alignment wrapText="1"/>
      <protection/>
    </xf>
    <xf numFmtId="0" fontId="7" fillId="0" borderId="16" xfId="146" applyFont="1" applyFill="1" applyBorder="1" applyAlignment="1">
      <alignment horizontal="left" wrapText="1"/>
      <protection/>
    </xf>
    <xf numFmtId="0" fontId="6" fillId="25" borderId="16" xfId="174" applyFont="1" applyFill="1" applyBorder="1" applyAlignment="1">
      <alignment vertical="center" wrapText="1"/>
      <protection/>
    </xf>
    <xf numFmtId="0" fontId="7" fillId="0" borderId="16" xfId="174" applyFont="1" applyFill="1" applyBorder="1" applyAlignment="1">
      <alignment horizontal="left" wrapText="1"/>
      <protection/>
    </xf>
    <xf numFmtId="0" fontId="7" fillId="0" borderId="21" xfId="174" applyFont="1" applyFill="1" applyBorder="1" applyAlignment="1">
      <alignment horizontal="left" wrapText="1"/>
      <protection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0" borderId="22" xfId="146" applyFont="1" applyFill="1" applyBorder="1" applyAlignment="1">
      <alignment wrapText="1"/>
      <protection/>
    </xf>
    <xf numFmtId="0" fontId="7" fillId="0" borderId="18" xfId="146" applyFont="1" applyFill="1" applyBorder="1" applyAlignment="1">
      <alignment horizontal="left" wrapText="1"/>
      <protection/>
    </xf>
    <xf numFmtId="0" fontId="6" fillId="25" borderId="18" xfId="174" applyFont="1" applyFill="1" applyBorder="1" applyAlignment="1">
      <alignment vertical="center" wrapText="1"/>
      <protection/>
    </xf>
    <xf numFmtId="0" fontId="7" fillId="0" borderId="18" xfId="174" applyFont="1" applyFill="1" applyBorder="1" applyAlignment="1">
      <alignment horizontal="left" wrapText="1"/>
      <protection/>
    </xf>
    <xf numFmtId="49" fontId="7" fillId="0" borderId="18" xfId="146" applyNumberFormat="1" applyFont="1" applyFill="1" applyBorder="1" applyAlignment="1">
      <alignment horizontal="left" wrapText="1"/>
      <protection/>
    </xf>
    <xf numFmtId="49" fontId="7" fillId="0" borderId="23" xfId="146" applyNumberFormat="1" applyFont="1" applyFill="1" applyBorder="1" applyAlignment="1">
      <alignment horizontal="left" wrapText="1"/>
      <protection/>
    </xf>
    <xf numFmtId="0" fontId="7" fillId="0" borderId="15" xfId="174" applyFont="1" applyFill="1" applyBorder="1" applyAlignment="1">
      <alignment horizontal="center" vertical="top" wrapText="1"/>
      <protection/>
    </xf>
    <xf numFmtId="3" fontId="7" fillId="0" borderId="16" xfId="0" applyNumberFormat="1" applyFont="1" applyBorder="1" applyAlignment="1">
      <alignment/>
    </xf>
    <xf numFmtId="166" fontId="7" fillId="0" borderId="16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3" fontId="6" fillId="0" borderId="16" xfId="0" applyNumberFormat="1" applyFont="1" applyBorder="1" applyAlignment="1">
      <alignment/>
    </xf>
    <xf numFmtId="166" fontId="6" fillId="0" borderId="16" xfId="0" applyNumberFormat="1" applyFont="1" applyBorder="1" applyAlignment="1">
      <alignment/>
    </xf>
    <xf numFmtId="0" fontId="6" fillId="0" borderId="18" xfId="0" applyFont="1" applyBorder="1" applyAlignment="1">
      <alignment horizontal="left" wrapText="1"/>
    </xf>
    <xf numFmtId="0" fontId="6" fillId="0" borderId="17" xfId="0" applyFont="1" applyBorder="1" applyAlignment="1">
      <alignment/>
    </xf>
    <xf numFmtId="0" fontId="6" fillId="25" borderId="20" xfId="0" applyFont="1" applyFill="1" applyBorder="1" applyAlignment="1">
      <alignment vertical="center"/>
    </xf>
    <xf numFmtId="0" fontId="6" fillId="25" borderId="21" xfId="0" applyFont="1" applyFill="1" applyBorder="1" applyAlignment="1">
      <alignment vertical="center" wrapText="1"/>
    </xf>
    <xf numFmtId="3" fontId="6" fillId="25" borderId="21" xfId="0" applyNumberFormat="1" applyFont="1" applyFill="1" applyBorder="1" applyAlignment="1">
      <alignment vertical="center"/>
    </xf>
    <xf numFmtId="166" fontId="6" fillId="25" borderId="21" xfId="0" applyNumberFormat="1" applyFont="1" applyFill="1" applyBorder="1" applyAlignment="1">
      <alignment vertical="center"/>
    </xf>
    <xf numFmtId="0" fontId="6" fillId="25" borderId="2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7" fillId="0" borderId="22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4" fillId="0" borderId="0" xfId="0" applyFont="1" applyBorder="1" applyAlignment="1">
      <alignment horizontal="centerContinuous" wrapText="1"/>
    </xf>
    <xf numFmtId="0" fontId="6" fillId="25" borderId="21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 horizontal="center" wrapText="1"/>
    </xf>
    <xf numFmtId="0" fontId="51" fillId="0" borderId="0" xfId="0" applyFont="1" applyAlignment="1">
      <alignment vertical="top"/>
    </xf>
    <xf numFmtId="0" fontId="58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 wrapText="1"/>
    </xf>
    <xf numFmtId="0" fontId="7" fillId="0" borderId="24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left" wrapText="1"/>
    </xf>
    <xf numFmtId="3" fontId="6" fillId="26" borderId="16" xfId="175" applyNumberFormat="1" applyFont="1" applyFill="1" applyBorder="1" applyAlignment="1">
      <alignment horizontal="right"/>
      <protection/>
    </xf>
    <xf numFmtId="166" fontId="6" fillId="26" borderId="16" xfId="175" applyNumberFormat="1" applyFont="1" applyFill="1" applyBorder="1" applyAlignment="1">
      <alignment horizontal="right"/>
      <protection/>
    </xf>
    <xf numFmtId="0" fontId="6" fillId="0" borderId="18" xfId="0" applyFont="1" applyFill="1" applyBorder="1" applyAlignment="1">
      <alignment wrapText="1"/>
    </xf>
    <xf numFmtId="0" fontId="7" fillId="0" borderId="17" xfId="175" applyFont="1" applyFill="1" applyBorder="1" applyAlignment="1">
      <alignment horizontal="left" indent="1"/>
      <protection/>
    </xf>
    <xf numFmtId="3" fontId="7" fillId="26" borderId="16" xfId="175" applyNumberFormat="1" applyFont="1" applyFill="1" applyBorder="1" applyAlignment="1">
      <alignment horizontal="right"/>
      <protection/>
    </xf>
    <xf numFmtId="166" fontId="7" fillId="26" borderId="16" xfId="175" applyNumberFormat="1" applyFont="1" applyFill="1" applyBorder="1" applyAlignment="1">
      <alignment horizontal="right"/>
      <protection/>
    </xf>
    <xf numFmtId="0" fontId="7" fillId="0" borderId="18" xfId="175" applyFont="1" applyFill="1" applyBorder="1" applyAlignment="1">
      <alignment horizontal="left" wrapText="1" indent="1"/>
      <protection/>
    </xf>
    <xf numFmtId="0" fontId="7" fillId="0" borderId="17" xfId="175" applyFont="1" applyFill="1" applyBorder="1" applyAlignment="1">
      <alignment horizontal="left" wrapText="1" indent="3"/>
      <protection/>
    </xf>
    <xf numFmtId="0" fontId="7" fillId="0" borderId="18" xfId="175" applyFont="1" applyFill="1" applyBorder="1" applyAlignment="1">
      <alignment horizontal="left" wrapText="1" indent="3"/>
      <protection/>
    </xf>
    <xf numFmtId="0" fontId="7" fillId="0" borderId="17" xfId="175" applyFont="1" applyFill="1" applyBorder="1" applyAlignment="1">
      <alignment horizontal="left" wrapText="1" indent="1"/>
      <protection/>
    </xf>
    <xf numFmtId="0" fontId="6" fillId="0" borderId="17" xfId="175" applyFont="1" applyFill="1" applyBorder="1" applyAlignment="1">
      <alignment wrapText="1"/>
      <protection/>
    </xf>
    <xf numFmtId="0" fontId="6" fillId="0" borderId="18" xfId="175" applyFont="1" applyFill="1" applyBorder="1" applyAlignment="1">
      <alignment wrapText="1"/>
      <protection/>
    </xf>
    <xf numFmtId="0" fontId="7" fillId="0" borderId="17" xfId="175" applyFont="1" applyFill="1" applyBorder="1" applyAlignment="1">
      <alignment horizontal="left" indent="3"/>
      <protection/>
    </xf>
    <xf numFmtId="0" fontId="7" fillId="0" borderId="18" xfId="176" applyFont="1" applyFill="1" applyBorder="1" applyAlignment="1">
      <alignment horizontal="left" wrapText="1" indent="3"/>
      <protection/>
    </xf>
    <xf numFmtId="0" fontId="6" fillId="0" borderId="17" xfId="175" applyFont="1" applyFill="1" applyBorder="1" applyAlignment="1">
      <alignment/>
      <protection/>
    </xf>
    <xf numFmtId="3" fontId="6" fillId="26" borderId="16" xfId="0" applyNumberFormat="1" applyFont="1" applyFill="1" applyBorder="1" applyAlignment="1">
      <alignment horizontal="right" wrapText="1"/>
    </xf>
    <xf numFmtId="0" fontId="6" fillId="0" borderId="18" xfId="175" applyFont="1" applyFill="1" applyBorder="1">
      <alignment/>
      <protection/>
    </xf>
    <xf numFmtId="0" fontId="7" fillId="0" borderId="18" xfId="175" applyFont="1" applyFill="1" applyBorder="1" applyAlignment="1">
      <alignment horizontal="left" indent="1"/>
      <protection/>
    </xf>
    <xf numFmtId="0" fontId="6" fillId="25" borderId="20" xfId="0" applyFont="1" applyFill="1" applyBorder="1" applyAlignment="1">
      <alignment vertical="center" wrapText="1"/>
    </xf>
    <xf numFmtId="3" fontId="6" fillId="25" borderId="21" xfId="175" applyNumberFormat="1" applyFont="1" applyFill="1" applyBorder="1" applyAlignment="1">
      <alignment vertical="center"/>
      <protection/>
    </xf>
    <xf numFmtId="165" fontId="6" fillId="25" borderId="21" xfId="175" applyNumberFormat="1" applyFont="1" applyFill="1" applyBorder="1" applyAlignment="1">
      <alignment horizontal="right" vertical="center" wrapText="1"/>
      <protection/>
    </xf>
    <xf numFmtId="0" fontId="54" fillId="0" borderId="0" xfId="0" applyFont="1" applyFill="1" applyAlignment="1">
      <alignment vertical="center"/>
    </xf>
    <xf numFmtId="3" fontId="52" fillId="0" borderId="0" xfId="0" applyNumberFormat="1" applyFont="1" applyAlignment="1">
      <alignment/>
    </xf>
    <xf numFmtId="0" fontId="5" fillId="0" borderId="0" xfId="174" applyFont="1" applyFill="1" applyBorder="1" applyAlignment="1">
      <alignment horizontal="center" wrapText="1"/>
      <protection/>
    </xf>
    <xf numFmtId="3" fontId="7" fillId="0" borderId="25" xfId="0" applyNumberFormat="1" applyFont="1" applyBorder="1" applyAlignment="1">
      <alignment/>
    </xf>
    <xf numFmtId="166" fontId="7" fillId="0" borderId="25" xfId="0" applyNumberFormat="1" applyFont="1" applyBorder="1" applyAlignment="1">
      <alignment/>
    </xf>
    <xf numFmtId="0" fontId="59" fillId="0" borderId="17" xfId="0" applyFont="1" applyBorder="1" applyAlignment="1">
      <alignment/>
    </xf>
    <xf numFmtId="0" fontId="59" fillId="0" borderId="17" xfId="0" applyFont="1" applyBorder="1" applyAlignment="1">
      <alignment/>
    </xf>
    <xf numFmtId="0" fontId="6" fillId="25" borderId="17" xfId="174" applyFont="1" applyFill="1" applyBorder="1" applyAlignment="1">
      <alignment vertical="center"/>
      <protection/>
    </xf>
    <xf numFmtId="3" fontId="6" fillId="0" borderId="0" xfId="0" applyNumberFormat="1" applyFont="1" applyBorder="1" applyAlignment="1">
      <alignment/>
    </xf>
    <xf numFmtId="166" fontId="49" fillId="0" borderId="0" xfId="0" applyNumberFormat="1" applyFont="1" applyFill="1" applyAlignment="1">
      <alignment wrapText="1"/>
    </xf>
    <xf numFmtId="166" fontId="6" fillId="0" borderId="16" xfId="175" applyNumberFormat="1" applyFont="1" applyFill="1" applyBorder="1" applyAlignment="1">
      <alignment horizontal="right"/>
      <protection/>
    </xf>
    <xf numFmtId="166" fontId="7" fillId="0" borderId="16" xfId="175" applyNumberFormat="1" applyFont="1" applyFill="1" applyBorder="1" applyAlignment="1">
      <alignment horizontal="right"/>
      <protection/>
    </xf>
    <xf numFmtId="0" fontId="58" fillId="0" borderId="0" xfId="0" applyFont="1" applyFill="1" applyAlignment="1">
      <alignment/>
    </xf>
    <xf numFmtId="0" fontId="4" fillId="0" borderId="0" xfId="0" applyFont="1" applyFill="1" applyAlignment="1">
      <alignment horizontal="centerContinuous" wrapText="1"/>
    </xf>
    <xf numFmtId="3" fontId="7" fillId="0" borderId="16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5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8" fillId="0" borderId="0" xfId="0" applyNumberFormat="1" applyFont="1" applyFill="1" applyAlignment="1">
      <alignment/>
    </xf>
    <xf numFmtId="3" fontId="6" fillId="0" borderId="16" xfId="175" applyNumberFormat="1" applyFont="1" applyFill="1" applyBorder="1" applyAlignment="1">
      <alignment horizontal="right"/>
      <protection/>
    </xf>
    <xf numFmtId="3" fontId="7" fillId="0" borderId="16" xfId="175" applyNumberFormat="1" applyFont="1" applyFill="1" applyBorder="1" applyAlignment="1">
      <alignment horizontal="right"/>
      <protection/>
    </xf>
    <xf numFmtId="3" fontId="6" fillId="0" borderId="16" xfId="0" applyNumberFormat="1" applyFont="1" applyFill="1" applyBorder="1" applyAlignment="1">
      <alignment horizontal="right" wrapText="1"/>
    </xf>
    <xf numFmtId="3" fontId="7" fillId="0" borderId="0" xfId="0" applyNumberFormat="1" applyFont="1" applyFill="1" applyAlignment="1">
      <alignment wrapText="1"/>
    </xf>
    <xf numFmtId="170" fontId="7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5" fillId="0" borderId="0" xfId="146" applyFont="1" applyFill="1" applyBorder="1" applyAlignment="1">
      <alignment horizontal="center" wrapText="1"/>
      <protection/>
    </xf>
    <xf numFmtId="0" fontId="7" fillId="0" borderId="24" xfId="0" applyFont="1" applyBorder="1" applyAlignment="1">
      <alignment/>
    </xf>
    <xf numFmtId="0" fontId="59" fillId="0" borderId="17" xfId="0" applyFont="1" applyBorder="1" applyAlignment="1">
      <alignment/>
    </xf>
    <xf numFmtId="0" fontId="60" fillId="0" borderId="16" xfId="174" applyFont="1" applyFill="1" applyBorder="1" applyAlignment="1">
      <alignment horizontal="center"/>
      <protection/>
    </xf>
    <xf numFmtId="0" fontId="60" fillId="0" borderId="18" xfId="174" applyFont="1" applyFill="1" applyBorder="1" applyAlignment="1">
      <alignment horizontal="center"/>
      <protection/>
    </xf>
    <xf numFmtId="0" fontId="5" fillId="0" borderId="0" xfId="174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</cellXfs>
  <cellStyles count="166">
    <cellStyle name="Normal" xfId="0"/>
    <cellStyle name="20% - Accent1" xfId="15"/>
    <cellStyle name="20% - Accent1 2" xfId="16"/>
    <cellStyle name="20% - Accent1_Acord_BNM-BNS_2012_prel_transmis" xfId="17"/>
    <cellStyle name="20% - Accent2" xfId="18"/>
    <cellStyle name="20% - Accent2 2" xfId="19"/>
    <cellStyle name="20% - Accent2_Acord_BNM-BNS_2012_prel_transmis" xfId="20"/>
    <cellStyle name="20% - Accent3" xfId="21"/>
    <cellStyle name="20% - Accent3 2" xfId="22"/>
    <cellStyle name="20% - Accent3_Acord_BNM-BNS_2012_prel_transmis" xfId="23"/>
    <cellStyle name="20% - Accent4" xfId="24"/>
    <cellStyle name="20% - Accent4 2" xfId="25"/>
    <cellStyle name="20% - Accent4_Acord_BNM-BNS_2012_prel_transmis" xfId="26"/>
    <cellStyle name="20% - Accent5" xfId="27"/>
    <cellStyle name="20% - Accent5 2" xfId="28"/>
    <cellStyle name="20% - Accent5_Acord_BNM-BNS_2012_prel_transmis" xfId="29"/>
    <cellStyle name="20% - Accent6" xfId="30"/>
    <cellStyle name="20% - Accent6 2" xfId="31"/>
    <cellStyle name="20% - Accent6_Acord_BNM-BNS_2012_prel_transmis" xfId="32"/>
    <cellStyle name="40% - Accent1" xfId="33"/>
    <cellStyle name="40% - Accent1 2" xfId="34"/>
    <cellStyle name="40% - Accent1_Acord_BNM-BNS_2012_prel_transmis" xfId="35"/>
    <cellStyle name="40% - Accent2" xfId="36"/>
    <cellStyle name="40% - Accent2 2" xfId="37"/>
    <cellStyle name="40% - Accent2_Acord_BNM-BNS_2012_prel_transmis" xfId="38"/>
    <cellStyle name="40% - Accent3" xfId="39"/>
    <cellStyle name="40% - Accent3 2" xfId="40"/>
    <cellStyle name="40% - Accent3_Acord_BNM-BNS_2012_prel_transmis" xfId="41"/>
    <cellStyle name="40% - Accent4" xfId="42"/>
    <cellStyle name="40% - Accent4 2" xfId="43"/>
    <cellStyle name="40% - Accent4_Acord_BNM-BNS_2012_prel_transmis" xfId="44"/>
    <cellStyle name="40% - Accent5" xfId="45"/>
    <cellStyle name="40% - Accent5 2" xfId="46"/>
    <cellStyle name="40% - Accent5_Acord_BNM-BNS_2012_prel_transmis" xfId="47"/>
    <cellStyle name="40% - Accent6" xfId="48"/>
    <cellStyle name="40% - Accent6 2" xfId="49"/>
    <cellStyle name="40% - Accent6_Acord_BNM-BNS_2012_prel_transmis" xfId="50"/>
    <cellStyle name="60% - Accent1" xfId="51"/>
    <cellStyle name="60% - Accent1 2" xfId="52"/>
    <cellStyle name="60% - Accent1_Acord_BNM-BNS_2012_prel_transmis" xfId="53"/>
    <cellStyle name="60% - Accent2" xfId="54"/>
    <cellStyle name="60% - Accent2 2" xfId="55"/>
    <cellStyle name="60% - Accent2_Acord_BNM-BNS_2012_prel_transmis" xfId="56"/>
    <cellStyle name="60% - Accent3" xfId="57"/>
    <cellStyle name="60% - Accent3 2" xfId="58"/>
    <cellStyle name="60% - Accent3_Acord_BNM-BNS_2012_prel_transmis" xfId="59"/>
    <cellStyle name="60% - Accent4" xfId="60"/>
    <cellStyle name="60% - Accent4 2" xfId="61"/>
    <cellStyle name="60% - Accent4_Acord_BNM-BNS_2012_prel_transmis" xfId="62"/>
    <cellStyle name="60% - Accent5" xfId="63"/>
    <cellStyle name="60% - Accent5 2" xfId="64"/>
    <cellStyle name="60% - Accent5_Acord_BNM-BNS_2012_prel_transmis" xfId="65"/>
    <cellStyle name="60% - Accent6" xfId="66"/>
    <cellStyle name="60% - Accent6 2" xfId="67"/>
    <cellStyle name="60% - Accent6_Acord_BNM-BNS_2012_prel_transmis" xfId="68"/>
    <cellStyle name="Accent1" xfId="69"/>
    <cellStyle name="Accent1 2" xfId="70"/>
    <cellStyle name="Accent1_Acord_BNM-BNS_2012_prel_transmis" xfId="71"/>
    <cellStyle name="Accent2" xfId="72"/>
    <cellStyle name="Accent2 2" xfId="73"/>
    <cellStyle name="Accent2_Acord_BNM-BNS_2012_prel_transmis" xfId="74"/>
    <cellStyle name="Accent3" xfId="75"/>
    <cellStyle name="Accent3 2" xfId="76"/>
    <cellStyle name="Accent3_Acord_BNM-BNS_2012_prel_transmis" xfId="77"/>
    <cellStyle name="Accent4" xfId="78"/>
    <cellStyle name="Accent4 2" xfId="79"/>
    <cellStyle name="Accent4_Acord_BNM-BNS_2012_prel_transmis" xfId="80"/>
    <cellStyle name="Accent5" xfId="81"/>
    <cellStyle name="Accent5 2" xfId="82"/>
    <cellStyle name="Accent5_Acord_BNM-BNS_2012_prel_transmis" xfId="83"/>
    <cellStyle name="Accent6" xfId="84"/>
    <cellStyle name="Accent6 2" xfId="85"/>
    <cellStyle name="Accent6_Acord_BNM-BNS_2012_prel_transmis" xfId="86"/>
    <cellStyle name="Bad" xfId="87"/>
    <cellStyle name="Bad 2" xfId="88"/>
    <cellStyle name="Bad_Acord_BNM-BNS_2012_prel_transmis" xfId="89"/>
    <cellStyle name="Calculation" xfId="90"/>
    <cellStyle name="Calculation 2" xfId="91"/>
    <cellStyle name="Calculation_Acord_BNM-BNS_2012_prel_transmis" xfId="92"/>
    <cellStyle name="Check Cell" xfId="93"/>
    <cellStyle name="Check Cell 2" xfId="94"/>
    <cellStyle name="Check Cell_Acord_BNM-BNS_2012_prel_transmis" xfId="95"/>
    <cellStyle name="Comma" xfId="96"/>
    <cellStyle name="Comma [0]" xfId="97"/>
    <cellStyle name="Currency" xfId="98"/>
    <cellStyle name="Currency [0]" xfId="99"/>
    <cellStyle name="Date" xfId="100"/>
    <cellStyle name="Euro" xfId="101"/>
    <cellStyle name="Explanatory Text" xfId="102"/>
    <cellStyle name="Explanatory Text 2" xfId="103"/>
    <cellStyle name="Explanatory Text_Acord_BNM-BNS_2012_prel_transmis" xfId="104"/>
    <cellStyle name="Fixed" xfId="105"/>
    <cellStyle name="Good" xfId="106"/>
    <cellStyle name="Good 2" xfId="107"/>
    <cellStyle name="Good_Acord_BNM-BNS_2012_prel_transmis" xfId="108"/>
    <cellStyle name="Heading 1" xfId="109"/>
    <cellStyle name="Heading 1 2" xfId="110"/>
    <cellStyle name="Heading 1_Acord_BNM-BNS_2012_prel_transmis" xfId="111"/>
    <cellStyle name="Heading 2" xfId="112"/>
    <cellStyle name="Heading 2 2" xfId="113"/>
    <cellStyle name="Heading 2_Acord_BNM-BNS_2012_prel_transmis" xfId="114"/>
    <cellStyle name="Heading 3" xfId="115"/>
    <cellStyle name="Heading 3 2" xfId="116"/>
    <cellStyle name="Heading 3_Acord_BNM-BNS_2012_prel_transmis" xfId="117"/>
    <cellStyle name="Heading 4" xfId="118"/>
    <cellStyle name="Heading 4 2" xfId="119"/>
    <cellStyle name="Heading 4_Acord_BNM-BNS_2012_prel_transmis" xfId="120"/>
    <cellStyle name="Heading1" xfId="121"/>
    <cellStyle name="Heading2" xfId="122"/>
    <cellStyle name="Hyperlink 2" xfId="123"/>
    <cellStyle name="Input" xfId="124"/>
    <cellStyle name="Input 2" xfId="125"/>
    <cellStyle name="Input_Acord_BNM-BNS_2012_prel_transmis" xfId="126"/>
    <cellStyle name="Linked Cell" xfId="127"/>
    <cellStyle name="Linked Cell 2" xfId="128"/>
    <cellStyle name="Linked Cell_Acord_BNM-BNS_2012_prel_transmis" xfId="129"/>
    <cellStyle name="m49048872" xfId="130"/>
    <cellStyle name="Neutral" xfId="131"/>
    <cellStyle name="Neutral 2" xfId="132"/>
    <cellStyle name="Neutral_Acord_BNM-BNS_2012_prel_transmis" xfId="133"/>
    <cellStyle name="Normal 2" xfId="134"/>
    <cellStyle name="Normal 2 2" xfId="135"/>
    <cellStyle name="Normal 2_2_tr_curente_2012_2011_2" xfId="136"/>
    <cellStyle name="Normal 3" xfId="137"/>
    <cellStyle name="Normal 4" xfId="138"/>
    <cellStyle name="Normal 5" xfId="139"/>
    <cellStyle name="Normal 5 2" xfId="140"/>
    <cellStyle name="Normal 5_Acord_BNM-BNS_2012_prel_transmis" xfId="141"/>
    <cellStyle name="Normal 6" xfId="142"/>
    <cellStyle name="Normal 7" xfId="143"/>
    <cellStyle name="Normal 8" xfId="144"/>
    <cellStyle name="Normal 9" xfId="145"/>
    <cellStyle name="Normal_PIB res. util I sem2009-2010 pentru sait" xfId="146"/>
    <cellStyle name="Note" xfId="147"/>
    <cellStyle name="Note 2" xfId="148"/>
    <cellStyle name="Note_ANUL 2013 FINAL" xfId="149"/>
    <cellStyle name="Output" xfId="150"/>
    <cellStyle name="Output 2" xfId="151"/>
    <cellStyle name="Output_Acord_BNM-BNS_2012_prel_transmis" xfId="152"/>
    <cellStyle name="Percent" xfId="153"/>
    <cellStyle name="Percent 2" xfId="154"/>
    <cellStyle name="Percent 3" xfId="155"/>
    <cellStyle name="Style 1" xfId="156"/>
    <cellStyle name="Title" xfId="157"/>
    <cellStyle name="Total" xfId="158"/>
    <cellStyle name="Total 2" xfId="159"/>
    <cellStyle name="Total_Acord_BNM-BNS_2012_prel_transmis" xfId="160"/>
    <cellStyle name="Warning Text" xfId="161"/>
    <cellStyle name="Warning Text 2" xfId="162"/>
    <cellStyle name="Warning Text_Acord_BNM-BNS_2012_prel_transmis" xfId="163"/>
    <cellStyle name="БалансШапка" xfId="164"/>
    <cellStyle name="БалансШапкаЦифры" xfId="165"/>
    <cellStyle name="Обычный 10" xfId="166"/>
    <cellStyle name="Обычный 2" xfId="167"/>
    <cellStyle name="Обычный 2 2" xfId="168"/>
    <cellStyle name="Обычный 2_CALCUL" xfId="169"/>
    <cellStyle name="Обычный 3" xfId="170"/>
    <cellStyle name="Обычный 4" xfId="171"/>
    <cellStyle name="Обычный 5" xfId="172"/>
    <cellStyle name="Обычный 5 2" xfId="173"/>
    <cellStyle name="Обычный_RES si UTIL" xfId="174"/>
    <cellStyle name="Обычный_RES si UTIL 2" xfId="175"/>
    <cellStyle name="Обычный_КTrim1-2004guv" xfId="176"/>
    <cellStyle name="Процентный 2" xfId="177"/>
    <cellStyle name="Финансовый 2" xfId="178"/>
    <cellStyle name="ЦыфрыОтчетов" xfId="1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sta%20de%20expediere\An-2009\PIButilizari\anual\ZAPA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8;&#1072;&#1085;&#1103;\c_driver\WINDOWS.95\&#1056;&#1072;&#1073;&#1086;&#1095;&#1080;&#1081;%20&#1089;&#1090;&#1086;&#1083;\&#1052;&#1086;&#1080;%20&#1076;&#1086;&#1082;&#1091;&#1084;&#1077;&#1085;&#1090;&#1099;\TATYANA\COMERT9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CMXW0MPQ\Transferuri%20-2-08%20b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618-3\COMMON\PIButilizari\anual\ZAPAS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GTGPUVK1\PIButilizari\anual\ZAPAS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XPgrpwise\NE_VMTC_2011_tr1pr_2011.06.03%20compilat%20_v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3SDACS5C\PIButilizari\trimestrial\ZAPAS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1056;&#1072;&#1073;&#1086;&#1095;&#1080;&#1081;%20&#1089;&#1090;&#1086;&#1083;\&#1052;&#1086;&#1080;%20&#1076;&#1086;&#1082;&#1091;&#1084;&#1077;&#1085;&#1090;&#1099;\ANJELA\AN94\INVAT_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1056;&#1072;&#1073;&#1086;&#1095;&#1080;&#1081;%20&#1089;&#1090;&#1086;&#1083;\&#1052;&#1086;&#1080;%20&#1076;&#1086;&#1082;&#1091;&#1084;&#1077;&#1085;&#1090;&#1099;\ANJELA\AN94\INV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ert 5c 93"/>
      <sheetName val="2-torg 1993"/>
      <sheetName val="2com pe forme"/>
      <sheetName val="alimentatia publ"/>
      <sheetName val="Total comert 1993"/>
      <sheetName val="Sheet3a"/>
      <sheetName val="Sheet4"/>
      <sheetName val="Sheet4a"/>
      <sheetName val="Sheet4b"/>
      <sheetName val="inform"/>
      <sheetName val="Sheet6"/>
      <sheetName val="hidrometeor"/>
      <sheetName val="Geologia"/>
      <sheetName val="Sheet8"/>
      <sheetName val="sanat 93 budjet"/>
      <sheetName val="Sheet10"/>
      <sheetName val="Sheet11"/>
      <sheetName val="Sheet12"/>
      <sheetName val="Sheet13"/>
      <sheetName val="Sheet14"/>
      <sheetName val="Sheet15"/>
      <sheetName val="Sheet16"/>
      <sheetName val="comert_5c_93"/>
      <sheetName val="2-torg_1993"/>
      <sheetName val="2com_pe_forme"/>
      <sheetName val="alimentatia_publ"/>
      <sheetName val="Total_comert_1993"/>
      <sheetName val="sanat_93_budjet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-2007"/>
      <sheetName val="2-2008"/>
      <sheetName val="bp-1,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.5"/>
      <sheetName val="AT"/>
      <sheetName val="3. TC pe zone"/>
      <sheetName val="4. TC pe tari"/>
      <sheetName val="5. CM + TA"/>
      <sheetName val="6. Corectii"/>
      <sheetName val="log"/>
    </sheetNames>
    <sheetDataSet>
      <sheetData sheetId="1">
        <row r="3">
          <cell r="C3">
            <v>23.41</v>
          </cell>
        </row>
        <row r="4">
          <cell r="C4">
            <v>2.41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ciot"/>
      <sheetName val="buget"/>
      <sheetName val="f.4-H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22">
          <cell r="D22">
            <v>1.15403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L38"/>
  <sheetViews>
    <sheetView tabSelected="1" zoomScale="86" zoomScaleNormal="86" zoomScaleSheetLayoutView="49" zoomScalePageLayoutView="0" workbookViewId="0" topLeftCell="A1">
      <selection activeCell="F32" sqref="F32"/>
    </sheetView>
  </sheetViews>
  <sheetFormatPr defaultColWidth="9.140625" defaultRowHeight="12.75"/>
  <cols>
    <col min="1" max="1" width="8.57421875" style="1" bestFit="1" customWidth="1"/>
    <col min="2" max="2" width="65.00390625" style="72" customWidth="1"/>
    <col min="3" max="3" width="15.57421875" style="1" bestFit="1" customWidth="1"/>
    <col min="4" max="4" width="20.8515625" style="1" customWidth="1"/>
    <col min="5" max="5" width="15.140625" style="1" customWidth="1"/>
    <col min="6" max="6" width="18.140625" style="1" bestFit="1" customWidth="1"/>
    <col min="7" max="7" width="81.140625" style="72" customWidth="1"/>
    <col min="8" max="16384" width="9.140625" style="1" customWidth="1"/>
  </cols>
  <sheetData>
    <row r="1" spans="1:7" ht="18.75">
      <c r="A1" s="63"/>
      <c r="B1" s="65"/>
      <c r="C1" s="63"/>
      <c r="D1" s="63"/>
      <c r="E1" s="63"/>
      <c r="F1" s="63"/>
      <c r="G1" s="73" t="s">
        <v>130</v>
      </c>
    </row>
    <row r="2" spans="1:7" ht="18.75">
      <c r="A2" s="63"/>
      <c r="B2" s="160" t="s">
        <v>0</v>
      </c>
      <c r="C2" s="160"/>
      <c r="D2" s="160"/>
      <c r="E2" s="160"/>
      <c r="F2" s="160"/>
      <c r="G2" s="160"/>
    </row>
    <row r="3" spans="1:7" ht="18.75">
      <c r="A3" s="63"/>
      <c r="B3" s="160" t="s">
        <v>1</v>
      </c>
      <c r="C3" s="160"/>
      <c r="D3" s="160"/>
      <c r="E3" s="160"/>
      <c r="F3" s="160"/>
      <c r="G3" s="160"/>
    </row>
    <row r="4" spans="1:7" ht="18.75">
      <c r="A4" s="165" t="s">
        <v>165</v>
      </c>
      <c r="B4" s="165"/>
      <c r="C4" s="165"/>
      <c r="D4" s="165"/>
      <c r="E4" s="165"/>
      <c r="F4" s="165"/>
      <c r="G4" s="165"/>
    </row>
    <row r="5" spans="2:7" ht="19.5" thickBot="1">
      <c r="B5" s="2"/>
      <c r="C5" s="2"/>
      <c r="D5" s="2"/>
      <c r="E5" s="2"/>
      <c r="F5" s="2"/>
      <c r="G5" s="2"/>
    </row>
    <row r="6" spans="1:7" ht="110.25">
      <c r="A6" s="161"/>
      <c r="B6" s="66"/>
      <c r="C6" s="41" t="s">
        <v>120</v>
      </c>
      <c r="D6" s="41" t="s">
        <v>166</v>
      </c>
      <c r="E6" s="41" t="s">
        <v>2</v>
      </c>
      <c r="F6" s="41" t="s">
        <v>3</v>
      </c>
      <c r="G6" s="74"/>
    </row>
    <row r="7" spans="1:11" ht="15.75">
      <c r="A7" s="162"/>
      <c r="B7" s="163" t="s">
        <v>4</v>
      </c>
      <c r="C7" s="163"/>
      <c r="D7" s="163"/>
      <c r="E7" s="163"/>
      <c r="F7" s="163"/>
      <c r="G7" s="164"/>
      <c r="H7" s="3"/>
      <c r="I7" s="3"/>
      <c r="J7" s="3"/>
      <c r="K7" s="3"/>
    </row>
    <row r="8" spans="1:12" s="16" customFormat="1" ht="15.75">
      <c r="A8" s="162"/>
      <c r="B8" s="67" t="s">
        <v>5</v>
      </c>
      <c r="C8" s="42">
        <f>SUM(C9:C18)</f>
        <v>182594898.22830746</v>
      </c>
      <c r="D8" s="44">
        <v>103.91891147498879</v>
      </c>
      <c r="E8" s="44">
        <f>SUM(E9:E18)</f>
        <v>86.90904418341168</v>
      </c>
      <c r="F8" s="44">
        <f>SUM(F9:F18)</f>
        <v>3.3892629368155696</v>
      </c>
      <c r="G8" s="59" t="s">
        <v>6</v>
      </c>
      <c r="H8" s="3"/>
      <c r="I8" s="3"/>
      <c r="J8" s="3"/>
      <c r="K8" s="3"/>
      <c r="L8" s="133"/>
    </row>
    <row r="9" spans="1:12" ht="15.75">
      <c r="A9" s="45" t="s">
        <v>7</v>
      </c>
      <c r="B9" s="48" t="s">
        <v>8</v>
      </c>
      <c r="C9" s="46">
        <f>PIBr!C7</f>
        <v>20718263.434347183</v>
      </c>
      <c r="D9" s="47">
        <v>97.71553245191997</v>
      </c>
      <c r="E9" s="47">
        <f>C9/$C$21*100</f>
        <v>9.861198147868604</v>
      </c>
      <c r="F9" s="47">
        <v>-0.2301900925578543</v>
      </c>
      <c r="G9" s="49" t="s">
        <v>9</v>
      </c>
      <c r="H9" s="3"/>
      <c r="I9" s="3"/>
      <c r="J9" s="3"/>
      <c r="K9" s="3"/>
      <c r="L9" s="133"/>
    </row>
    <row r="10" spans="1:12" ht="63">
      <c r="A10" s="45" t="s">
        <v>137</v>
      </c>
      <c r="B10" s="48" t="s">
        <v>141</v>
      </c>
      <c r="C10" s="46">
        <f>PIBr!C8+PIBr!C9+PIBr!C10+PIBr!C11</f>
        <v>29744880.18399752</v>
      </c>
      <c r="D10" s="47">
        <v>102.63777910605812</v>
      </c>
      <c r="E10" s="47">
        <f aca="true" t="shared" si="0" ref="E10:E20">C10/$C$21*100</f>
        <v>14.157564812731238</v>
      </c>
      <c r="F10" s="47">
        <v>0.3906000445312985</v>
      </c>
      <c r="G10" s="49" t="s">
        <v>152</v>
      </c>
      <c r="H10" s="3"/>
      <c r="I10" s="3"/>
      <c r="J10" s="3"/>
      <c r="K10" s="3"/>
      <c r="L10" s="133"/>
    </row>
    <row r="11" spans="1:12" ht="15.75">
      <c r="A11" s="45" t="s">
        <v>21</v>
      </c>
      <c r="B11" s="48" t="s">
        <v>22</v>
      </c>
      <c r="C11" s="46">
        <f>PIBr!C12</f>
        <v>18153490.738115255</v>
      </c>
      <c r="D11" s="47">
        <v>115.91290127925208</v>
      </c>
      <c r="E11" s="47">
        <f t="shared" si="0"/>
        <v>8.640452411048932</v>
      </c>
      <c r="F11" s="47">
        <v>1.2531018797922657</v>
      </c>
      <c r="G11" s="49" t="s">
        <v>23</v>
      </c>
      <c r="H11" s="3"/>
      <c r="I11" s="3"/>
      <c r="J11" s="3"/>
      <c r="K11" s="3"/>
      <c r="L11" s="133"/>
    </row>
    <row r="12" spans="1:12" ht="47.25">
      <c r="A12" s="45" t="s">
        <v>138</v>
      </c>
      <c r="B12" s="48" t="s">
        <v>142</v>
      </c>
      <c r="C12" s="46">
        <f>PIBr!C13+PIBr!C14+PIBr!C15</f>
        <v>45711452.32574851</v>
      </c>
      <c r="D12" s="47">
        <v>105.71763006851414</v>
      </c>
      <c r="E12" s="47">
        <f t="shared" si="0"/>
        <v>21.757117358772433</v>
      </c>
      <c r="F12" s="47">
        <v>1.2143657591919936</v>
      </c>
      <c r="G12" s="49" t="s">
        <v>143</v>
      </c>
      <c r="H12" s="3"/>
      <c r="I12" s="3"/>
      <c r="J12" s="3"/>
      <c r="K12" s="3"/>
      <c r="L12" s="133"/>
    </row>
    <row r="13" spans="1:12" ht="15.75">
      <c r="A13" s="45" t="s">
        <v>31</v>
      </c>
      <c r="B13" s="48" t="s">
        <v>32</v>
      </c>
      <c r="C13" s="46">
        <f>PIBr!C16</f>
        <v>9833485.19993019</v>
      </c>
      <c r="D13" s="47">
        <v>109.20480406082807</v>
      </c>
      <c r="E13" s="47">
        <f t="shared" si="0"/>
        <v>4.680408970951015</v>
      </c>
      <c r="F13" s="47">
        <v>0.4199415425075118</v>
      </c>
      <c r="G13" s="49" t="s">
        <v>33</v>
      </c>
      <c r="H13" s="3"/>
      <c r="I13" s="3"/>
      <c r="J13" s="3"/>
      <c r="K13" s="3"/>
      <c r="L13" s="133"/>
    </row>
    <row r="14" spans="1:12" ht="15.75">
      <c r="A14" s="45" t="s">
        <v>34</v>
      </c>
      <c r="B14" s="48" t="s">
        <v>150</v>
      </c>
      <c r="C14" s="46">
        <f>PIBr!C17</f>
        <v>7267053.8640375305</v>
      </c>
      <c r="D14" s="47">
        <v>104.43461328701392</v>
      </c>
      <c r="E14" s="47">
        <f t="shared" si="0"/>
        <v>3.4588737773121334</v>
      </c>
      <c r="F14" s="47">
        <v>0.14000094426864537</v>
      </c>
      <c r="G14" s="49" t="s">
        <v>125</v>
      </c>
      <c r="H14" s="3"/>
      <c r="I14" s="3"/>
      <c r="J14" s="3"/>
      <c r="K14" s="3"/>
      <c r="L14" s="133"/>
    </row>
    <row r="15" spans="1:12" ht="15.75">
      <c r="A15" s="45" t="s">
        <v>35</v>
      </c>
      <c r="B15" s="48" t="s">
        <v>36</v>
      </c>
      <c r="C15" s="46">
        <f>PIBr!C18</f>
        <v>15193289.647479557</v>
      </c>
      <c r="D15" s="47">
        <v>101.2177711894356</v>
      </c>
      <c r="E15" s="47">
        <f t="shared" si="0"/>
        <v>7.231496027962225</v>
      </c>
      <c r="F15" s="47">
        <v>0.09185792457573946</v>
      </c>
      <c r="G15" s="49" t="s">
        <v>37</v>
      </c>
      <c r="H15" s="3"/>
      <c r="I15" s="3"/>
      <c r="J15" s="3"/>
      <c r="K15" s="3"/>
      <c r="L15" s="133"/>
    </row>
    <row r="16" spans="1:12" ht="31.5">
      <c r="A16" s="45" t="s">
        <v>140</v>
      </c>
      <c r="B16" s="48" t="s">
        <v>144</v>
      </c>
      <c r="C16" s="46">
        <f>PIBr!C19+PIBr!C20</f>
        <v>6692306.830659552</v>
      </c>
      <c r="D16" s="47">
        <v>102.32324810881461</v>
      </c>
      <c r="E16" s="47">
        <f t="shared" si="0"/>
        <v>3.1853134763245574</v>
      </c>
      <c r="F16" s="47">
        <v>0.07493961827640852</v>
      </c>
      <c r="G16" s="49" t="s">
        <v>145</v>
      </c>
      <c r="H16" s="3"/>
      <c r="I16" s="3"/>
      <c r="J16" s="3"/>
      <c r="K16" s="3"/>
      <c r="L16" s="133"/>
    </row>
    <row r="17" spans="1:12" ht="31.5">
      <c r="A17" s="45" t="s">
        <v>118</v>
      </c>
      <c r="B17" s="48" t="s">
        <v>136</v>
      </c>
      <c r="C17" s="46">
        <f>PIBr!C21+PIBr!C22+PIBr!C23</f>
        <v>24777325.630188756</v>
      </c>
      <c r="D17" s="47">
        <v>99.22264848607122</v>
      </c>
      <c r="E17" s="47">
        <f t="shared" si="0"/>
        <v>11.793175542332971</v>
      </c>
      <c r="F17" s="47">
        <v>-0.092286794646083</v>
      </c>
      <c r="G17" s="49" t="s">
        <v>122</v>
      </c>
      <c r="H17" s="3"/>
      <c r="I17" s="3"/>
      <c r="J17" s="3"/>
      <c r="K17" s="3"/>
      <c r="L17" s="133"/>
    </row>
    <row r="18" spans="1:12" ht="63">
      <c r="A18" s="45" t="s">
        <v>139</v>
      </c>
      <c r="B18" s="48" t="s">
        <v>146</v>
      </c>
      <c r="C18" s="46">
        <f>PIBr!C24+PIBr!C25+PIBr!C26</f>
        <v>4503350.373803409</v>
      </c>
      <c r="D18" s="47">
        <v>105.967828192268</v>
      </c>
      <c r="E18" s="47">
        <f t="shared" si="0"/>
        <v>2.1434436581075764</v>
      </c>
      <c r="F18" s="47">
        <v>0.12693211087564377</v>
      </c>
      <c r="G18" s="49" t="s">
        <v>153</v>
      </c>
      <c r="H18" s="3"/>
      <c r="I18" s="3"/>
      <c r="J18" s="3"/>
      <c r="K18" s="3"/>
      <c r="L18" s="133"/>
    </row>
    <row r="19" spans="1:12" s="16" customFormat="1" ht="15.75">
      <c r="A19" s="50"/>
      <c r="B19" s="51" t="s">
        <v>148</v>
      </c>
      <c r="C19" s="52">
        <f>PIBr!C28</f>
        <v>27503947</v>
      </c>
      <c r="D19" s="53">
        <v>101.41486218144465</v>
      </c>
      <c r="E19" s="53">
        <f t="shared" si="0"/>
        <v>13.090955816588318</v>
      </c>
      <c r="F19" s="53">
        <v>0.1912213865767258</v>
      </c>
      <c r="G19" s="54" t="s">
        <v>60</v>
      </c>
      <c r="H19" s="3"/>
      <c r="I19" s="3"/>
      <c r="J19" s="3"/>
      <c r="K19" s="3"/>
      <c r="L19" s="133"/>
    </row>
    <row r="20" spans="1:12" ht="15.75">
      <c r="A20" s="50"/>
      <c r="B20" s="68" t="s">
        <v>147</v>
      </c>
      <c r="C20" s="46">
        <v>28328553</v>
      </c>
      <c r="D20" s="47">
        <v>103.63475627310372</v>
      </c>
      <c r="E20" s="47">
        <f t="shared" si="0"/>
        <v>13.48344060112101</v>
      </c>
      <c r="F20" s="47">
        <v>0.49514976307573344</v>
      </c>
      <c r="G20" s="75" t="s">
        <v>119</v>
      </c>
      <c r="H20" s="3"/>
      <c r="I20" s="3"/>
      <c r="J20" s="3"/>
      <c r="K20" s="3"/>
      <c r="L20" s="133"/>
    </row>
    <row r="21" spans="1:12" s="132" customFormat="1" ht="27.75">
      <c r="A21" s="139"/>
      <c r="B21" s="69" t="s">
        <v>61</v>
      </c>
      <c r="C21" s="55">
        <f>C8+C19</f>
        <v>210098845.22830746</v>
      </c>
      <c r="D21" s="56">
        <v>103.58048432339227</v>
      </c>
      <c r="E21" s="57">
        <f>E8+E19</f>
        <v>100</v>
      </c>
      <c r="F21" s="57">
        <f>F8+F19</f>
        <v>3.5804843233922954</v>
      </c>
      <c r="G21" s="76" t="s">
        <v>62</v>
      </c>
      <c r="H21" s="3"/>
      <c r="I21" s="3"/>
      <c r="J21" s="3"/>
      <c r="K21" s="3"/>
      <c r="L21" s="133"/>
    </row>
    <row r="22" spans="1:12" ht="15.75">
      <c r="A22" s="138"/>
      <c r="B22" s="163" t="s">
        <v>63</v>
      </c>
      <c r="C22" s="163"/>
      <c r="D22" s="163"/>
      <c r="E22" s="163"/>
      <c r="F22" s="163"/>
      <c r="G22" s="164"/>
      <c r="H22" s="3"/>
      <c r="I22" s="3"/>
      <c r="J22" s="3"/>
      <c r="K22" s="3"/>
      <c r="L22" s="133"/>
    </row>
    <row r="23" spans="1:12" s="16" customFormat="1" ht="15.75">
      <c r="A23" s="58"/>
      <c r="B23" s="67" t="s">
        <v>64</v>
      </c>
      <c r="C23" s="42">
        <f>C24+C25</f>
        <v>206785767.97285417</v>
      </c>
      <c r="D23" s="53">
        <v>102.60775825950506</v>
      </c>
      <c r="E23" s="44">
        <f>E24+E25</f>
        <v>98.42308640399567</v>
      </c>
      <c r="F23" s="44">
        <v>2.6100906633313747</v>
      </c>
      <c r="G23" s="59" t="s">
        <v>65</v>
      </c>
      <c r="H23" s="3"/>
      <c r="I23" s="3"/>
      <c r="J23" s="3"/>
      <c r="K23" s="3"/>
      <c r="L23" s="133"/>
    </row>
    <row r="24" spans="1:12" ht="15.75">
      <c r="A24" s="138"/>
      <c r="B24" s="70" t="s">
        <v>66</v>
      </c>
      <c r="C24" s="46">
        <f>PIBu!B8</f>
        <v>175056421.47727054</v>
      </c>
      <c r="D24" s="47">
        <v>103.04512098894327</v>
      </c>
      <c r="E24" s="47">
        <f>C24/$C$21*100</f>
        <v>83.32098222007957</v>
      </c>
      <c r="F24" s="47">
        <v>2.5</v>
      </c>
      <c r="G24" s="77" t="s">
        <v>67</v>
      </c>
      <c r="H24" s="3"/>
      <c r="I24" s="3"/>
      <c r="J24" s="3"/>
      <c r="K24" s="3"/>
      <c r="L24" s="133"/>
    </row>
    <row r="25" spans="1:12" ht="31.5">
      <c r="A25" s="138"/>
      <c r="B25" s="70" t="s">
        <v>68</v>
      </c>
      <c r="C25" s="46">
        <f>PIBu!B13+PIBu!B14</f>
        <v>31729346.495583616</v>
      </c>
      <c r="D25" s="47">
        <v>100.31845656896388</v>
      </c>
      <c r="E25" s="47">
        <f>C25/$C$21*100</f>
        <v>15.102104183916094</v>
      </c>
      <c r="F25" s="47">
        <v>0.05112679340799878</v>
      </c>
      <c r="G25" s="77" t="s">
        <v>127</v>
      </c>
      <c r="H25" s="3"/>
      <c r="I25" s="3"/>
      <c r="J25" s="3"/>
      <c r="K25" s="3"/>
      <c r="L25" s="133"/>
    </row>
    <row r="26" spans="1:12" s="16" customFormat="1" ht="15.75">
      <c r="A26" s="58"/>
      <c r="B26" s="67" t="s">
        <v>69</v>
      </c>
      <c r="C26" s="42">
        <f>C27+C28</f>
        <v>55266113.95374522</v>
      </c>
      <c r="D26" s="53" t="s">
        <v>129</v>
      </c>
      <c r="E26" s="44">
        <f>E27+E28</f>
        <v>26.304815666021092</v>
      </c>
      <c r="F26" s="44">
        <v>2.5011120147595944</v>
      </c>
      <c r="G26" s="59" t="s">
        <v>70</v>
      </c>
      <c r="H26" s="3"/>
      <c r="I26" s="3"/>
      <c r="J26" s="3"/>
      <c r="K26" s="3"/>
      <c r="L26" s="133"/>
    </row>
    <row r="27" spans="1:12" ht="15.75">
      <c r="A27" s="138"/>
      <c r="B27" s="70" t="s">
        <v>71</v>
      </c>
      <c r="C27" s="46">
        <f>PIBu!B16</f>
        <v>53713914.253745206</v>
      </c>
      <c r="D27" s="47">
        <v>112.94560139624477</v>
      </c>
      <c r="E27" s="47">
        <f>C27/$C$21*100</f>
        <v>25.56602069629468</v>
      </c>
      <c r="F27" s="47">
        <v>3.136680391808243</v>
      </c>
      <c r="G27" s="77" t="s">
        <v>72</v>
      </c>
      <c r="H27" s="3"/>
      <c r="I27" s="3"/>
      <c r="J27" s="3"/>
      <c r="K27" s="3"/>
      <c r="L27" s="133"/>
    </row>
    <row r="28" spans="1:12" ht="15.75">
      <c r="A28" s="138"/>
      <c r="B28" s="70" t="s">
        <v>73</v>
      </c>
      <c r="C28" s="46">
        <f>PIBu!B20</f>
        <v>1552199.7000000156</v>
      </c>
      <c r="D28" s="47" t="s">
        <v>129</v>
      </c>
      <c r="E28" s="47">
        <f>C28/$C$21*100</f>
        <v>0.7387949697264121</v>
      </c>
      <c r="F28" s="47">
        <v>-0.6355683770486485</v>
      </c>
      <c r="G28" s="75" t="s">
        <v>74</v>
      </c>
      <c r="H28" s="3"/>
      <c r="I28" s="3"/>
      <c r="J28" s="3"/>
      <c r="K28" s="3"/>
      <c r="L28" s="133"/>
    </row>
    <row r="29" spans="1:12" s="16" customFormat="1" ht="15.75">
      <c r="A29" s="58"/>
      <c r="B29" s="67" t="s">
        <v>75</v>
      </c>
      <c r="C29" s="42">
        <f>C30-C31</f>
        <v>-51953037.22123949</v>
      </c>
      <c r="D29" s="53" t="s">
        <v>129</v>
      </c>
      <c r="E29" s="44">
        <f>E30-E31</f>
        <v>-24.727902318922244</v>
      </c>
      <c r="F29" s="44">
        <v>-1.5307178742521788</v>
      </c>
      <c r="G29" s="59" t="s">
        <v>76</v>
      </c>
      <c r="H29" s="3"/>
      <c r="I29" s="3"/>
      <c r="J29" s="3"/>
      <c r="K29" s="3"/>
      <c r="L29" s="133"/>
    </row>
    <row r="30" spans="1:12" ht="15.75">
      <c r="A30" s="138"/>
      <c r="B30" s="70" t="s">
        <v>77</v>
      </c>
      <c r="C30" s="46">
        <f>PIBu!B22</f>
        <v>64123036.77318607</v>
      </c>
      <c r="D30" s="47">
        <v>107.2892023230818</v>
      </c>
      <c r="E30" s="47">
        <f>C30/$C$21*100</f>
        <v>30.52041371455692</v>
      </c>
      <c r="F30" s="47">
        <v>2.2</v>
      </c>
      <c r="G30" s="78" t="s">
        <v>78</v>
      </c>
      <c r="H30" s="3"/>
      <c r="I30" s="3"/>
      <c r="J30" s="3"/>
      <c r="K30" s="3"/>
      <c r="L30" s="133"/>
    </row>
    <row r="31" spans="1:12" ht="16.5" thickBot="1">
      <c r="A31" s="60"/>
      <c r="B31" s="71" t="s">
        <v>79</v>
      </c>
      <c r="C31" s="61">
        <f>PIBu!B25</f>
        <v>116076073.99442557</v>
      </c>
      <c r="D31" s="62">
        <v>106.66492751267707</v>
      </c>
      <c r="E31" s="62">
        <f>C31/$C$21*100</f>
        <v>55.24831603347916</v>
      </c>
      <c r="F31" s="62">
        <v>3.6656007102781634</v>
      </c>
      <c r="G31" s="79" t="s">
        <v>80</v>
      </c>
      <c r="H31" s="3"/>
      <c r="I31" s="3"/>
      <c r="J31" s="3"/>
      <c r="K31" s="3"/>
      <c r="L31" s="133"/>
    </row>
    <row r="32" spans="3:6" ht="12.75">
      <c r="C32" s="3"/>
      <c r="E32" s="3"/>
      <c r="F32" s="4"/>
    </row>
    <row r="33" spans="3:6" ht="12.75">
      <c r="C33" s="3"/>
      <c r="E33" s="4"/>
      <c r="F33" s="4"/>
    </row>
    <row r="34" spans="1:7" ht="12.75">
      <c r="A34" s="159" t="s">
        <v>81</v>
      </c>
      <c r="B34" s="159"/>
      <c r="C34" s="159"/>
      <c r="D34" s="159"/>
      <c r="E34" s="159"/>
      <c r="F34" s="159"/>
      <c r="G34" s="159"/>
    </row>
    <row r="35" spans="1:7" ht="12.75">
      <c r="A35" s="159" t="s">
        <v>82</v>
      </c>
      <c r="B35" s="159"/>
      <c r="C35" s="159"/>
      <c r="D35" s="159"/>
      <c r="E35" s="159"/>
      <c r="F35" s="159"/>
      <c r="G35" s="159"/>
    </row>
    <row r="37" spans="3:6" ht="12.75">
      <c r="C37" s="3"/>
      <c r="F37" s="4"/>
    </row>
    <row r="38" spans="3:5" ht="12.75">
      <c r="C38" s="3"/>
      <c r="E38" s="4"/>
    </row>
  </sheetData>
  <sheetProtection/>
  <mergeCells count="8">
    <mergeCell ref="A34:G34"/>
    <mergeCell ref="A35:G35"/>
    <mergeCell ref="B2:G2"/>
    <mergeCell ref="B3:G3"/>
    <mergeCell ref="A6:A8"/>
    <mergeCell ref="B7:G7"/>
    <mergeCell ref="B22:G22"/>
    <mergeCell ref="A4:G4"/>
  </mergeCells>
  <printOptions horizontalCentered="1" verticalCentered="1"/>
  <pageMargins left="0.45" right="0.45" top="0.33" bottom="0.81" header="0.28" footer="0.3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P34"/>
  <sheetViews>
    <sheetView zoomScaleSheetLayoutView="50" zoomScalePageLayoutView="0" workbookViewId="0" topLeftCell="A1">
      <selection activeCell="B27" sqref="B27"/>
    </sheetView>
  </sheetViews>
  <sheetFormatPr defaultColWidth="84.8515625" defaultRowHeight="12.75"/>
  <cols>
    <col min="1" max="1" width="80.57421875" style="8" customWidth="1"/>
    <col min="2" max="2" width="19.00390625" style="8" customWidth="1"/>
    <col min="3" max="3" width="23.00390625" style="8" customWidth="1"/>
    <col min="4" max="4" width="24.421875" style="8" customWidth="1"/>
    <col min="5" max="5" width="82.00390625" style="19" customWidth="1"/>
    <col min="6" max="6" width="3.7109375" style="8" bestFit="1" customWidth="1"/>
    <col min="7" max="7" width="3.7109375" style="31" bestFit="1" customWidth="1"/>
    <col min="8" max="8" width="12.00390625" style="31" customWidth="1"/>
    <col min="9" max="11" width="11.421875" style="31" customWidth="1"/>
    <col min="12" max="12" width="17.28125" style="31" bestFit="1" customWidth="1"/>
    <col min="13" max="42" width="11.421875" style="31" customWidth="1"/>
    <col min="43" max="255" width="11.421875" style="8" customWidth="1"/>
    <col min="256" max="16384" width="84.8515625" style="8" customWidth="1"/>
  </cols>
  <sheetData>
    <row r="1" spans="1:5" ht="22.5">
      <c r="A1" s="105"/>
      <c r="B1" s="105"/>
      <c r="C1" s="105"/>
      <c r="D1" s="105"/>
      <c r="E1" s="64" t="s">
        <v>158</v>
      </c>
    </row>
    <row r="2" spans="1:42" s="9" customFormat="1" ht="25.5">
      <c r="A2" s="106" t="s">
        <v>94</v>
      </c>
      <c r="B2" s="107"/>
      <c r="C2" s="107"/>
      <c r="D2" s="107"/>
      <c r="E2" s="10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s="10" customFormat="1" ht="22.5">
      <c r="A3" s="106" t="s">
        <v>95</v>
      </c>
      <c r="B3" s="107"/>
      <c r="C3" s="107"/>
      <c r="D3" s="107"/>
      <c r="E3" s="107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</row>
    <row r="4" spans="1:42" s="10" customFormat="1" ht="22.5">
      <c r="A4" s="169" t="s">
        <v>159</v>
      </c>
      <c r="B4" s="169"/>
      <c r="C4" s="169"/>
      <c r="D4" s="169"/>
      <c r="E4" s="169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</row>
    <row r="5" spans="1:5" ht="33.75" thickBot="1">
      <c r="A5" s="34"/>
      <c r="B5" s="35"/>
      <c r="C5" s="35"/>
      <c r="D5" s="36"/>
      <c r="E5" s="24"/>
    </row>
    <row r="6" spans="1:5" ht="94.5">
      <c r="A6" s="108"/>
      <c r="B6" s="80" t="s">
        <v>123</v>
      </c>
      <c r="C6" s="80" t="s">
        <v>163</v>
      </c>
      <c r="D6" s="80" t="s">
        <v>161</v>
      </c>
      <c r="E6" s="109"/>
    </row>
    <row r="7" spans="1:42" s="11" customFormat="1" ht="21.75">
      <c r="A7" s="110" t="s">
        <v>128</v>
      </c>
      <c r="B7" s="111">
        <f>B8+B13+B14</f>
        <v>57056584.72403436</v>
      </c>
      <c r="C7" s="111">
        <f>C8+C13+C14</f>
        <v>55248839.52204262</v>
      </c>
      <c r="D7" s="142">
        <v>102.01114679173892</v>
      </c>
      <c r="E7" s="113" t="s">
        <v>65</v>
      </c>
      <c r="F7" s="40"/>
      <c r="G7" s="40"/>
      <c r="H7" s="40"/>
      <c r="I7" s="37"/>
      <c r="J7" s="40"/>
      <c r="K7" s="40"/>
      <c r="L7" s="40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</row>
    <row r="8" spans="1:12" ht="22.5">
      <c r="A8" s="114" t="s">
        <v>66</v>
      </c>
      <c r="B8" s="115">
        <f>B9+B10+B11-B12</f>
        <v>50108441.62759196</v>
      </c>
      <c r="C8" s="115">
        <f>C9+C10+C11-C12</f>
        <v>46556504.50840896</v>
      </c>
      <c r="D8" s="143">
        <v>102.5402436752847</v>
      </c>
      <c r="E8" s="117" t="s">
        <v>67</v>
      </c>
      <c r="F8" s="40"/>
      <c r="G8" s="40"/>
      <c r="H8" s="40"/>
      <c r="J8" s="40"/>
      <c r="K8" s="40"/>
      <c r="L8" s="40"/>
    </row>
    <row r="9" spans="1:12" ht="22.5">
      <c r="A9" s="118" t="s">
        <v>96</v>
      </c>
      <c r="B9" s="115">
        <v>37734348.4695442</v>
      </c>
      <c r="C9" s="115">
        <v>34574046.030681394</v>
      </c>
      <c r="D9" s="143">
        <v>103.21957817556893</v>
      </c>
      <c r="E9" s="119" t="s">
        <v>97</v>
      </c>
      <c r="F9" s="40"/>
      <c r="G9" s="40"/>
      <c r="H9" s="40"/>
      <c r="J9" s="40"/>
      <c r="K9" s="40"/>
      <c r="L9" s="40"/>
    </row>
    <row r="10" spans="1:12" ht="22.5">
      <c r="A10" s="118" t="s">
        <v>98</v>
      </c>
      <c r="B10" s="115">
        <v>12098813.4093521</v>
      </c>
      <c r="C10" s="115">
        <v>11661580.031362232</v>
      </c>
      <c r="D10" s="143">
        <v>100.14221690628938</v>
      </c>
      <c r="E10" s="119" t="s">
        <v>99</v>
      </c>
      <c r="F10" s="40"/>
      <c r="G10" s="40"/>
      <c r="H10" s="40"/>
      <c r="J10" s="40"/>
      <c r="K10" s="40"/>
      <c r="L10" s="40"/>
    </row>
    <row r="11" spans="1:12" ht="22.5">
      <c r="A11" s="118" t="s">
        <v>100</v>
      </c>
      <c r="B11" s="115">
        <v>1569635.7008695656</v>
      </c>
      <c r="C11" s="115">
        <v>1568638.6723423132</v>
      </c>
      <c r="D11" s="143">
        <v>114.89200786684673</v>
      </c>
      <c r="E11" s="119" t="s">
        <v>101</v>
      </c>
      <c r="F11" s="40"/>
      <c r="G11" s="40"/>
      <c r="H11" s="40"/>
      <c r="J11" s="40"/>
      <c r="K11" s="40"/>
      <c r="L11" s="40"/>
    </row>
    <row r="12" spans="1:12" ht="33">
      <c r="A12" s="118" t="s">
        <v>102</v>
      </c>
      <c r="B12" s="115">
        <v>1294355.9521739134</v>
      </c>
      <c r="C12" s="115">
        <v>1247760.2259769752</v>
      </c>
      <c r="D12" s="143">
        <v>113.14382761677739</v>
      </c>
      <c r="E12" s="119" t="s">
        <v>103</v>
      </c>
      <c r="F12" s="40"/>
      <c r="G12" s="40"/>
      <c r="H12" s="40"/>
      <c r="J12" s="40"/>
      <c r="K12" s="40"/>
      <c r="L12" s="40"/>
    </row>
    <row r="13" spans="1:12" ht="22.5">
      <c r="A13" s="120" t="s">
        <v>104</v>
      </c>
      <c r="B13" s="115">
        <v>6031582.774098953</v>
      </c>
      <c r="C13" s="115">
        <v>7788282.03520272</v>
      </c>
      <c r="D13" s="143">
        <v>99.68721866308526</v>
      </c>
      <c r="E13" s="117" t="s">
        <v>105</v>
      </c>
      <c r="F13" s="40"/>
      <c r="G13" s="40"/>
      <c r="H13" s="40"/>
      <c r="J13" s="40"/>
      <c r="K13" s="40"/>
      <c r="L13" s="40"/>
    </row>
    <row r="14" spans="1:12" ht="33">
      <c r="A14" s="120" t="s">
        <v>106</v>
      </c>
      <c r="B14" s="115">
        <v>916560.322343447</v>
      </c>
      <c r="C14" s="115">
        <v>904052.9784309352</v>
      </c>
      <c r="D14" s="143">
        <v>95.79493853459262</v>
      </c>
      <c r="E14" s="117" t="s">
        <v>107</v>
      </c>
      <c r="F14" s="40"/>
      <c r="G14" s="40"/>
      <c r="H14" s="40"/>
      <c r="J14" s="40"/>
      <c r="K14" s="40"/>
      <c r="L14" s="40"/>
    </row>
    <row r="15" spans="1:42" s="11" customFormat="1" ht="21.75">
      <c r="A15" s="121" t="s">
        <v>69</v>
      </c>
      <c r="B15" s="111">
        <f>B16+B20</f>
        <v>11494245.56547344</v>
      </c>
      <c r="C15" s="111">
        <f>C16+C20</f>
        <v>10813036.216634259</v>
      </c>
      <c r="D15" s="142" t="s">
        <v>129</v>
      </c>
      <c r="E15" s="122" t="s">
        <v>108</v>
      </c>
      <c r="F15" s="40"/>
      <c r="G15" s="40"/>
      <c r="H15" s="40"/>
      <c r="I15" s="37"/>
      <c r="J15" s="40"/>
      <c r="K15" s="40"/>
      <c r="L15" s="40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</row>
    <row r="16" spans="1:12" ht="22.5">
      <c r="A16" s="114" t="s">
        <v>71</v>
      </c>
      <c r="B16" s="115">
        <f>SUM(B17:B19)</f>
        <v>12253805.765473435</v>
      </c>
      <c r="C16" s="115">
        <f>SUM(C17:C19)</f>
        <v>11804070.55809767</v>
      </c>
      <c r="D16" s="143">
        <v>103.29922031208474</v>
      </c>
      <c r="E16" s="117" t="s">
        <v>72</v>
      </c>
      <c r="F16" s="40"/>
      <c r="G16" s="40"/>
      <c r="H16" s="40"/>
      <c r="J16" s="40"/>
      <c r="K16" s="40"/>
      <c r="L16" s="40"/>
    </row>
    <row r="17" spans="1:12" ht="22.5">
      <c r="A17" s="123" t="s">
        <v>109</v>
      </c>
      <c r="B17" s="115">
        <v>7985106.22298077</v>
      </c>
      <c r="C17" s="115">
        <v>7756672.226680691</v>
      </c>
      <c r="D17" s="143">
        <v>102.9974038605264</v>
      </c>
      <c r="E17" s="124" t="s">
        <v>23</v>
      </c>
      <c r="F17" s="40"/>
      <c r="G17" s="40"/>
      <c r="H17" s="40"/>
      <c r="J17" s="40"/>
      <c r="K17" s="40"/>
      <c r="L17" s="40"/>
    </row>
    <row r="18" spans="1:12" ht="22.5">
      <c r="A18" s="123" t="s">
        <v>110</v>
      </c>
      <c r="B18" s="115">
        <v>3620715.603092665</v>
      </c>
      <c r="C18" s="115">
        <v>3414323.181117305</v>
      </c>
      <c r="D18" s="143">
        <v>105.8797624994378</v>
      </c>
      <c r="E18" s="124" t="s">
        <v>111</v>
      </c>
      <c r="F18" s="40"/>
      <c r="G18" s="40"/>
      <c r="H18" s="40"/>
      <c r="J18" s="40"/>
      <c r="K18" s="40"/>
      <c r="L18" s="40"/>
    </row>
    <row r="19" spans="1:12" ht="22.5">
      <c r="A19" s="118" t="s">
        <v>112</v>
      </c>
      <c r="B19" s="115">
        <v>647983.9394</v>
      </c>
      <c r="C19" s="115">
        <v>633075.1502996731</v>
      </c>
      <c r="D19" s="143">
        <v>94.29047318927476</v>
      </c>
      <c r="E19" s="124" t="s">
        <v>113</v>
      </c>
      <c r="F19" s="40"/>
      <c r="G19" s="40"/>
      <c r="H19" s="40"/>
      <c r="J19" s="40"/>
      <c r="K19" s="40"/>
      <c r="L19" s="40"/>
    </row>
    <row r="20" spans="1:12" ht="22.5">
      <c r="A20" s="114" t="s">
        <v>73</v>
      </c>
      <c r="B20" s="115">
        <v>-759560.1999999955</v>
      </c>
      <c r="C20" s="115">
        <v>-991034.3414634103</v>
      </c>
      <c r="D20" s="143" t="s">
        <v>129</v>
      </c>
      <c r="E20" s="117" t="s">
        <v>74</v>
      </c>
      <c r="F20" s="40"/>
      <c r="G20" s="40"/>
      <c r="H20" s="40"/>
      <c r="J20" s="40"/>
      <c r="K20" s="40"/>
      <c r="L20" s="40"/>
    </row>
    <row r="21" spans="1:42" s="11" customFormat="1" ht="21.75">
      <c r="A21" s="125" t="s">
        <v>75</v>
      </c>
      <c r="B21" s="126">
        <f>B22-B25</f>
        <v>-13664324.486058712</v>
      </c>
      <c r="C21" s="126">
        <f>C22-C25</f>
        <v>-14213108.846453186</v>
      </c>
      <c r="D21" s="142" t="s">
        <v>129</v>
      </c>
      <c r="E21" s="127" t="s">
        <v>76</v>
      </c>
      <c r="F21" s="40"/>
      <c r="G21" s="40"/>
      <c r="H21" s="40"/>
      <c r="I21" s="37"/>
      <c r="J21" s="40"/>
      <c r="K21" s="40"/>
      <c r="L21" s="40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</row>
    <row r="22" spans="1:12" ht="22.5">
      <c r="A22" s="114" t="s">
        <v>77</v>
      </c>
      <c r="B22" s="115">
        <f>SUM(B23:B24)</f>
        <v>17465265.959559157</v>
      </c>
      <c r="C22" s="115">
        <f>SUM(C23:C24)</f>
        <v>16482443.457525764</v>
      </c>
      <c r="D22" s="143">
        <v>105.08568310478887</v>
      </c>
      <c r="E22" s="128" t="s">
        <v>78</v>
      </c>
      <c r="F22" s="40"/>
      <c r="G22" s="40"/>
      <c r="H22" s="40"/>
      <c r="J22" s="40"/>
      <c r="K22" s="40"/>
      <c r="L22" s="40"/>
    </row>
    <row r="23" spans="1:12" ht="22.5">
      <c r="A23" s="123" t="s">
        <v>114</v>
      </c>
      <c r="B23" s="115">
        <v>10735662.363037419</v>
      </c>
      <c r="C23" s="115">
        <v>10337619.605071899</v>
      </c>
      <c r="D23" s="143">
        <v>110.84762520636178</v>
      </c>
      <c r="E23" s="124" t="s">
        <v>115</v>
      </c>
      <c r="F23" s="40"/>
      <c r="G23" s="40"/>
      <c r="H23" s="40"/>
      <c r="J23" s="40"/>
      <c r="K23" s="40"/>
      <c r="L23" s="40"/>
    </row>
    <row r="24" spans="1:12" ht="22.5">
      <c r="A24" s="123" t="s">
        <v>116</v>
      </c>
      <c r="B24" s="115">
        <v>6729603.596521741</v>
      </c>
      <c r="C24" s="115">
        <v>6144823.852453865</v>
      </c>
      <c r="D24" s="143">
        <v>96.63506726367001</v>
      </c>
      <c r="E24" s="124" t="s">
        <v>117</v>
      </c>
      <c r="F24" s="40"/>
      <c r="G24" s="40"/>
      <c r="H24" s="40"/>
      <c r="J24" s="40"/>
      <c r="K24" s="40"/>
      <c r="L24" s="40"/>
    </row>
    <row r="25" spans="1:42" s="12" customFormat="1" ht="22.5">
      <c r="A25" s="114" t="s">
        <v>79</v>
      </c>
      <c r="B25" s="115">
        <f>SUM(B26:B27)</f>
        <v>31129590.44561787</v>
      </c>
      <c r="C25" s="115">
        <f>SUM(C26:C27)</f>
        <v>30695552.30397895</v>
      </c>
      <c r="D25" s="143">
        <v>107.00546765677335</v>
      </c>
      <c r="E25" s="128" t="s">
        <v>80</v>
      </c>
      <c r="F25" s="40"/>
      <c r="G25" s="40"/>
      <c r="H25" s="40"/>
      <c r="I25" s="31"/>
      <c r="J25" s="40"/>
      <c r="K25" s="40"/>
      <c r="L25" s="40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</row>
    <row r="26" spans="1:42" s="13" customFormat="1" ht="22.5">
      <c r="A26" s="123" t="s">
        <v>114</v>
      </c>
      <c r="B26" s="115">
        <v>25785986.344748303</v>
      </c>
      <c r="C26" s="115">
        <v>25747365.2968031</v>
      </c>
      <c r="D26" s="143">
        <v>105.50927645365688</v>
      </c>
      <c r="E26" s="124" t="s">
        <v>115</v>
      </c>
      <c r="F26" s="40"/>
      <c r="G26" s="40"/>
      <c r="H26" s="40"/>
      <c r="I26" s="31"/>
      <c r="J26" s="40"/>
      <c r="K26" s="40"/>
      <c r="L26" s="40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</row>
    <row r="27" spans="1:42" s="12" customFormat="1" ht="22.5">
      <c r="A27" s="123" t="s">
        <v>116</v>
      </c>
      <c r="B27" s="115">
        <v>5343604.100869566</v>
      </c>
      <c r="C27" s="115">
        <v>4948187.0071758535</v>
      </c>
      <c r="D27" s="143">
        <v>115.53015582231613</v>
      </c>
      <c r="E27" s="124" t="s">
        <v>117</v>
      </c>
      <c r="F27" s="40"/>
      <c r="G27" s="40"/>
      <c r="H27" s="40"/>
      <c r="I27" s="31"/>
      <c r="J27" s="40"/>
      <c r="K27" s="40"/>
      <c r="L27" s="40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</row>
    <row r="28" spans="1:42" s="39" customFormat="1" ht="30.75" thickBot="1">
      <c r="A28" s="129" t="s">
        <v>61</v>
      </c>
      <c r="B28" s="130">
        <f>B21+B15+B7</f>
        <v>54886505.80344909</v>
      </c>
      <c r="C28" s="130">
        <f>C21+C15+C7</f>
        <v>51848766.892223686</v>
      </c>
      <c r="D28" s="131">
        <v>100.18918918308961</v>
      </c>
      <c r="E28" s="93" t="s">
        <v>62</v>
      </c>
      <c r="F28" s="40"/>
      <c r="G28" s="40"/>
      <c r="H28" s="40"/>
      <c r="I28" s="38"/>
      <c r="J28" s="40"/>
      <c r="K28" s="40"/>
      <c r="L28" s="40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</row>
    <row r="29" spans="2:4" ht="26.25">
      <c r="B29" s="14"/>
      <c r="C29" s="14"/>
      <c r="D29" s="23"/>
    </row>
    <row r="30" spans="1:7" ht="22.5">
      <c r="A30" s="159" t="s">
        <v>81</v>
      </c>
      <c r="B30" s="159"/>
      <c r="C30" s="159"/>
      <c r="D30" s="159"/>
      <c r="E30" s="159"/>
      <c r="F30" s="159"/>
      <c r="G30" s="159"/>
    </row>
    <row r="31" spans="1:7" ht="22.5">
      <c r="A31" s="159" t="s">
        <v>82</v>
      </c>
      <c r="B31" s="159"/>
      <c r="C31" s="159"/>
      <c r="D31" s="159"/>
      <c r="E31" s="159"/>
      <c r="F31" s="159"/>
      <c r="G31" s="159"/>
    </row>
    <row r="32" spans="2:4" ht="26.25">
      <c r="B32" s="141"/>
      <c r="C32" s="141"/>
      <c r="D32" s="15"/>
    </row>
    <row r="33" ht="26.25">
      <c r="D33" s="15"/>
    </row>
    <row r="34" spans="2:3" ht="26.25">
      <c r="B34" s="14"/>
      <c r="C34" s="14"/>
    </row>
  </sheetData>
  <sheetProtection/>
  <mergeCells count="3">
    <mergeCell ref="A30:G30"/>
    <mergeCell ref="A31:G31"/>
    <mergeCell ref="A4:E4"/>
  </mergeCells>
  <printOptions horizontalCentered="1" verticalCentered="1"/>
  <pageMargins left="0.6" right="0.393700787401575" top="0.53" bottom="0.47" header="0" footer="0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8"/>
  <sheetViews>
    <sheetView zoomScale="89" zoomScaleNormal="89" zoomScalePageLayoutView="0" workbookViewId="0" topLeftCell="A1">
      <selection activeCell="H18" sqref="H18"/>
    </sheetView>
  </sheetViews>
  <sheetFormatPr defaultColWidth="9.140625" defaultRowHeight="12.75"/>
  <cols>
    <col min="1" max="1" width="3.00390625" style="5" bestFit="1" customWidth="1"/>
    <col min="2" max="2" width="63.421875" style="96" customWidth="1"/>
    <col min="3" max="3" width="18.140625" style="148" customWidth="1"/>
    <col min="4" max="4" width="21.28125" style="148" customWidth="1"/>
    <col min="5" max="5" width="21.00390625" style="5" customWidth="1"/>
    <col min="6" max="6" width="68.421875" style="100" customWidth="1"/>
    <col min="7" max="7" width="9.140625" style="5" customWidth="1"/>
    <col min="8" max="8" width="11.28125" style="5" bestFit="1" customWidth="1"/>
    <col min="9" max="16384" width="9.140625" style="5" customWidth="1"/>
  </cols>
  <sheetData>
    <row r="1" spans="1:6" ht="18.75">
      <c r="A1" s="63"/>
      <c r="B1" s="65"/>
      <c r="C1" s="144"/>
      <c r="D1" s="144"/>
      <c r="E1" s="63"/>
      <c r="F1" s="73" t="s">
        <v>131</v>
      </c>
    </row>
    <row r="2" spans="1:6" ht="18.75">
      <c r="A2" s="166" t="s">
        <v>83</v>
      </c>
      <c r="B2" s="166"/>
      <c r="C2" s="166"/>
      <c r="D2" s="166"/>
      <c r="E2" s="166"/>
      <c r="F2" s="166"/>
    </row>
    <row r="3" spans="1:6" ht="18.75">
      <c r="A3" s="166" t="s">
        <v>121</v>
      </c>
      <c r="B3" s="166"/>
      <c r="C3" s="166"/>
      <c r="D3" s="166"/>
      <c r="E3" s="166"/>
      <c r="F3" s="166"/>
    </row>
    <row r="4" spans="1:6" ht="18.75">
      <c r="A4" s="166" t="s">
        <v>165</v>
      </c>
      <c r="B4" s="166"/>
      <c r="C4" s="166"/>
      <c r="D4" s="166"/>
      <c r="E4" s="166"/>
      <c r="F4" s="166"/>
    </row>
    <row r="5" spans="1:6" ht="26.25" thickBot="1">
      <c r="A5" s="6"/>
      <c r="B5" s="94"/>
      <c r="C5" s="150"/>
      <c r="D5" s="150"/>
      <c r="E5" s="6"/>
      <c r="F5" s="97"/>
    </row>
    <row r="6" spans="1:6" ht="78.75">
      <c r="A6" s="161"/>
      <c r="B6" s="167"/>
      <c r="C6" s="80" t="s">
        <v>123</v>
      </c>
      <c r="D6" s="80" t="s">
        <v>167</v>
      </c>
      <c r="E6" s="80" t="s">
        <v>166</v>
      </c>
      <c r="F6" s="98"/>
    </row>
    <row r="7" spans="1:9" ht="15.75">
      <c r="A7" s="45" t="s">
        <v>7</v>
      </c>
      <c r="B7" s="48" t="s">
        <v>8</v>
      </c>
      <c r="C7" s="146">
        <v>20718263.434347183</v>
      </c>
      <c r="D7" s="146">
        <v>18931899.088087283</v>
      </c>
      <c r="E7" s="82">
        <v>97.71553245191997</v>
      </c>
      <c r="F7" s="49" t="s">
        <v>9</v>
      </c>
      <c r="G7" s="158"/>
      <c r="H7" s="20"/>
      <c r="I7" s="20"/>
    </row>
    <row r="8" spans="1:9" ht="15.75">
      <c r="A8" s="45" t="s">
        <v>10</v>
      </c>
      <c r="B8" s="48" t="s">
        <v>11</v>
      </c>
      <c r="C8" s="146">
        <v>529134.499359837</v>
      </c>
      <c r="D8" s="146">
        <v>466476.1552796117</v>
      </c>
      <c r="E8" s="82">
        <v>107.06294752778207</v>
      </c>
      <c r="F8" s="49" t="s">
        <v>12</v>
      </c>
      <c r="G8" s="20"/>
      <c r="H8" s="20"/>
      <c r="I8" s="20"/>
    </row>
    <row r="9" spans="1:9" ht="15.75">
      <c r="A9" s="45" t="s">
        <v>13</v>
      </c>
      <c r="B9" s="48" t="s">
        <v>14</v>
      </c>
      <c r="C9" s="146">
        <v>22876402.058624893</v>
      </c>
      <c r="D9" s="146">
        <v>22520915.07888399</v>
      </c>
      <c r="E9" s="82">
        <v>103.90151740334301</v>
      </c>
      <c r="F9" s="49" t="s">
        <v>15</v>
      </c>
      <c r="G9" s="20"/>
      <c r="H9" s="20"/>
      <c r="I9" s="20"/>
    </row>
    <row r="10" spans="1:9" ht="31.5">
      <c r="A10" s="45" t="s">
        <v>16</v>
      </c>
      <c r="B10" s="48" t="s">
        <v>17</v>
      </c>
      <c r="C10" s="146">
        <v>4609564.057301957</v>
      </c>
      <c r="D10" s="146">
        <v>4594348.778942866</v>
      </c>
      <c r="E10" s="82">
        <v>96.51274625592471</v>
      </c>
      <c r="F10" s="49" t="s">
        <v>151</v>
      </c>
      <c r="G10" s="20"/>
      <c r="H10" s="20"/>
      <c r="I10" s="20"/>
    </row>
    <row r="11" spans="1:9" ht="31.5">
      <c r="A11" s="45" t="s">
        <v>18</v>
      </c>
      <c r="B11" s="48" t="s">
        <v>19</v>
      </c>
      <c r="C11" s="146">
        <v>1729779.568710832</v>
      </c>
      <c r="D11" s="146">
        <v>1641613.6740619647</v>
      </c>
      <c r="E11" s="82">
        <v>102.53623315116191</v>
      </c>
      <c r="F11" s="49" t="s">
        <v>20</v>
      </c>
      <c r="G11" s="20"/>
      <c r="H11" s="20"/>
      <c r="I11" s="20"/>
    </row>
    <row r="12" spans="1:9" ht="15.75">
      <c r="A12" s="45" t="s">
        <v>21</v>
      </c>
      <c r="B12" s="48" t="s">
        <v>22</v>
      </c>
      <c r="C12" s="146">
        <v>18153490.738115255</v>
      </c>
      <c r="D12" s="146">
        <v>17550832.96013041</v>
      </c>
      <c r="E12" s="82">
        <v>115.91290127925208</v>
      </c>
      <c r="F12" s="49" t="s">
        <v>23</v>
      </c>
      <c r="G12" s="20"/>
      <c r="H12" s="20"/>
      <c r="I12" s="20"/>
    </row>
    <row r="13" spans="1:9" ht="31.5">
      <c r="A13" s="45" t="s">
        <v>24</v>
      </c>
      <c r="B13" s="48" t="s">
        <v>25</v>
      </c>
      <c r="C13" s="146">
        <v>33226875.059343074</v>
      </c>
      <c r="D13" s="146">
        <v>31234600.210929796</v>
      </c>
      <c r="E13" s="82">
        <v>105.7769020737942</v>
      </c>
      <c r="F13" s="49" t="s">
        <v>26</v>
      </c>
      <c r="G13" s="20"/>
      <c r="H13" s="20"/>
      <c r="I13" s="20"/>
    </row>
    <row r="14" spans="1:9" ht="15.75">
      <c r="A14" s="45" t="s">
        <v>27</v>
      </c>
      <c r="B14" s="48" t="s">
        <v>28</v>
      </c>
      <c r="C14" s="146">
        <v>10172871.033702306</v>
      </c>
      <c r="D14" s="146">
        <v>9696820.230622156</v>
      </c>
      <c r="E14" s="82">
        <v>104.30419264283508</v>
      </c>
      <c r="F14" s="49" t="s">
        <v>29</v>
      </c>
      <c r="G14" s="20"/>
      <c r="H14" s="20"/>
      <c r="I14" s="20"/>
    </row>
    <row r="15" spans="1:9" ht="15.75">
      <c r="A15" s="45" t="s">
        <v>30</v>
      </c>
      <c r="B15" s="48" t="s">
        <v>124</v>
      </c>
      <c r="C15" s="146">
        <v>2311706.232703126</v>
      </c>
      <c r="D15" s="146">
        <v>2241340.4375114404</v>
      </c>
      <c r="E15" s="82">
        <v>111.37761471557246</v>
      </c>
      <c r="F15" s="49" t="s">
        <v>135</v>
      </c>
      <c r="G15" s="20"/>
      <c r="H15" s="20"/>
      <c r="I15" s="20"/>
    </row>
    <row r="16" spans="1:9" ht="15.75">
      <c r="A16" s="45" t="s">
        <v>31</v>
      </c>
      <c r="B16" s="48" t="s">
        <v>32</v>
      </c>
      <c r="C16" s="146">
        <v>9833485.19993019</v>
      </c>
      <c r="D16" s="146">
        <v>9579547.12957692</v>
      </c>
      <c r="E16" s="82">
        <v>109.20480406082807</v>
      </c>
      <c r="F16" s="49" t="s">
        <v>33</v>
      </c>
      <c r="G16" s="20"/>
      <c r="H16" s="20"/>
      <c r="I16" s="20"/>
    </row>
    <row r="17" spans="1:9" ht="15.75">
      <c r="A17" s="45" t="s">
        <v>34</v>
      </c>
      <c r="B17" s="48" t="s">
        <v>150</v>
      </c>
      <c r="C17" s="146">
        <v>7267053.8640375305</v>
      </c>
      <c r="D17" s="146">
        <v>6339406.510171436</v>
      </c>
      <c r="E17" s="82">
        <v>104.43461328701392</v>
      </c>
      <c r="F17" s="49" t="s">
        <v>125</v>
      </c>
      <c r="G17" s="20"/>
      <c r="H17" s="20"/>
      <c r="I17" s="20"/>
    </row>
    <row r="18" spans="1:9" ht="15.75">
      <c r="A18" s="45" t="s">
        <v>35</v>
      </c>
      <c r="B18" s="48" t="s">
        <v>36</v>
      </c>
      <c r="C18" s="146">
        <v>15193289.647479557</v>
      </c>
      <c r="D18" s="146">
        <v>14680358.022670457</v>
      </c>
      <c r="E18" s="82">
        <v>101.2177711894356</v>
      </c>
      <c r="F18" s="49" t="s">
        <v>37</v>
      </c>
      <c r="G18" s="20"/>
      <c r="H18" s="20"/>
      <c r="I18" s="20"/>
    </row>
    <row r="19" spans="1:9" ht="15.75">
      <c r="A19" s="45" t="s">
        <v>38</v>
      </c>
      <c r="B19" s="48" t="s">
        <v>39</v>
      </c>
      <c r="C19" s="146">
        <v>4051029.4598454293</v>
      </c>
      <c r="D19" s="146">
        <v>3918269.4920222005</v>
      </c>
      <c r="E19" s="82">
        <v>100.50057379280908</v>
      </c>
      <c r="F19" s="49" t="s">
        <v>40</v>
      </c>
      <c r="G19" s="20"/>
      <c r="H19" s="20"/>
      <c r="I19" s="20"/>
    </row>
    <row r="20" spans="1:9" ht="31.5">
      <c r="A20" s="45" t="s">
        <v>41</v>
      </c>
      <c r="B20" s="48" t="s">
        <v>42</v>
      </c>
      <c r="C20" s="146">
        <v>2641277.370814122</v>
      </c>
      <c r="D20" s="146">
        <v>2428009.283920112</v>
      </c>
      <c r="E20" s="82">
        <v>105.40827678869262</v>
      </c>
      <c r="F20" s="49" t="s">
        <v>43</v>
      </c>
      <c r="G20" s="20"/>
      <c r="H20" s="20"/>
      <c r="I20" s="20"/>
    </row>
    <row r="21" spans="1:9" ht="31.5">
      <c r="A21" s="45" t="s">
        <v>44</v>
      </c>
      <c r="B21" s="48" t="s">
        <v>45</v>
      </c>
      <c r="C21" s="146">
        <v>7389067.947601936</v>
      </c>
      <c r="D21" s="146">
        <v>7046650.012003437</v>
      </c>
      <c r="E21" s="82">
        <v>99.82468156653566</v>
      </c>
      <c r="F21" s="49" t="s">
        <v>46</v>
      </c>
      <c r="G21" s="20"/>
      <c r="H21" s="20"/>
      <c r="I21" s="20"/>
    </row>
    <row r="22" spans="1:9" ht="15.75">
      <c r="A22" s="45" t="s">
        <v>47</v>
      </c>
      <c r="B22" s="48" t="s">
        <v>48</v>
      </c>
      <c r="C22" s="146">
        <v>9531479.34203853</v>
      </c>
      <c r="D22" s="146">
        <v>8569608.175299836</v>
      </c>
      <c r="E22" s="82">
        <v>98.51059914123778</v>
      </c>
      <c r="F22" s="49" t="s">
        <v>49</v>
      </c>
      <c r="G22" s="20"/>
      <c r="H22" s="20"/>
      <c r="I22" s="20"/>
    </row>
    <row r="23" spans="1:9" ht="15.75">
      <c r="A23" s="45" t="s">
        <v>50</v>
      </c>
      <c r="B23" s="48" t="s">
        <v>51</v>
      </c>
      <c r="C23" s="146">
        <v>7856778.340548288</v>
      </c>
      <c r="D23" s="146">
        <v>7033411.4660473</v>
      </c>
      <c r="E23" s="82">
        <v>99.49772229291935</v>
      </c>
      <c r="F23" s="49" t="s">
        <v>52</v>
      </c>
      <c r="G23" s="20"/>
      <c r="H23" s="20"/>
      <c r="I23" s="20"/>
    </row>
    <row r="24" spans="1:9" ht="15.75">
      <c r="A24" s="45" t="s">
        <v>53</v>
      </c>
      <c r="B24" s="48" t="s">
        <v>126</v>
      </c>
      <c r="C24" s="146">
        <v>1383087.2985508698</v>
      </c>
      <c r="D24" s="146">
        <v>1303933.321888104</v>
      </c>
      <c r="E24" s="82">
        <v>110.54026482178183</v>
      </c>
      <c r="F24" s="49" t="s">
        <v>154</v>
      </c>
      <c r="G24" s="20"/>
      <c r="H24" s="20"/>
      <c r="I24" s="20"/>
    </row>
    <row r="25" spans="1:9" ht="15.75">
      <c r="A25" s="45" t="s">
        <v>54</v>
      </c>
      <c r="B25" s="48" t="s">
        <v>55</v>
      </c>
      <c r="C25" s="146">
        <v>2789517.8146525393</v>
      </c>
      <c r="D25" s="146">
        <v>2706706.7706613354</v>
      </c>
      <c r="E25" s="82">
        <v>104.22554861959523</v>
      </c>
      <c r="F25" s="49" t="s">
        <v>56</v>
      </c>
      <c r="G25" s="20"/>
      <c r="H25" s="20"/>
      <c r="I25" s="20"/>
    </row>
    <row r="26" spans="1:9" ht="47.25">
      <c r="A26" s="45" t="s">
        <v>57</v>
      </c>
      <c r="B26" s="48" t="s">
        <v>58</v>
      </c>
      <c r="C26" s="146">
        <v>330745.26060000004</v>
      </c>
      <c r="D26" s="146">
        <v>323053.15990559926</v>
      </c>
      <c r="E26" s="82">
        <v>103.19200776452028</v>
      </c>
      <c r="F26" s="49" t="s">
        <v>59</v>
      </c>
      <c r="G26" s="20"/>
      <c r="H26" s="20"/>
      <c r="I26" s="20"/>
    </row>
    <row r="27" spans="1:9" s="18" customFormat="1" ht="15.75">
      <c r="A27" s="83"/>
      <c r="B27" s="84" t="s">
        <v>84</v>
      </c>
      <c r="C27" s="151">
        <v>182594898.22830743</v>
      </c>
      <c r="D27" s="151">
        <v>172807799.95861617</v>
      </c>
      <c r="E27" s="86">
        <v>103.91891147498879</v>
      </c>
      <c r="F27" s="87" t="s">
        <v>85</v>
      </c>
      <c r="G27" s="20"/>
      <c r="H27" s="20"/>
      <c r="I27" s="20"/>
    </row>
    <row r="28" spans="1:9" s="18" customFormat="1" ht="15.75">
      <c r="A28" s="88"/>
      <c r="B28" s="51" t="s">
        <v>148</v>
      </c>
      <c r="C28" s="151">
        <v>27503947</v>
      </c>
      <c r="D28" s="151">
        <v>26354384.215262134</v>
      </c>
      <c r="E28" s="86">
        <v>101.41486218144465</v>
      </c>
      <c r="F28" s="54" t="s">
        <v>60</v>
      </c>
      <c r="G28" s="20"/>
      <c r="H28" s="20"/>
      <c r="I28" s="20"/>
    </row>
    <row r="29" spans="1:9" s="25" customFormat="1" ht="16.5" thickBot="1">
      <c r="A29" s="89"/>
      <c r="B29" s="90" t="s">
        <v>61</v>
      </c>
      <c r="C29" s="91">
        <v>210098845.22830743</v>
      </c>
      <c r="D29" s="91">
        <v>199162184.1738783</v>
      </c>
      <c r="E29" s="92">
        <v>103.58048432339227</v>
      </c>
      <c r="F29" s="93" t="s">
        <v>62</v>
      </c>
      <c r="G29" s="20"/>
      <c r="H29" s="20"/>
      <c r="I29" s="20"/>
    </row>
    <row r="30" spans="2:6" s="22" customFormat="1" ht="26.25">
      <c r="B30" s="95"/>
      <c r="C30" s="152"/>
      <c r="D30" s="152"/>
      <c r="F30" s="99"/>
    </row>
    <row r="31" spans="1:7" s="22" customFormat="1" ht="15.75">
      <c r="A31" s="159" t="s">
        <v>81</v>
      </c>
      <c r="B31" s="159"/>
      <c r="C31" s="159"/>
      <c r="D31" s="159"/>
      <c r="E31" s="159"/>
      <c r="F31" s="159"/>
      <c r="G31" s="159"/>
    </row>
    <row r="32" spans="1:7" ht="15.75">
      <c r="A32" s="159" t="s">
        <v>82</v>
      </c>
      <c r="B32" s="159"/>
      <c r="C32" s="159"/>
      <c r="D32" s="159"/>
      <c r="E32" s="159"/>
      <c r="F32" s="159"/>
      <c r="G32" s="159"/>
    </row>
    <row r="33" spans="3:5" ht="26.25">
      <c r="C33" s="147"/>
      <c r="D33" s="147"/>
      <c r="E33" s="20"/>
    </row>
    <row r="34" spans="3:4" ht="26.25">
      <c r="C34" s="153"/>
      <c r="D34" s="153"/>
    </row>
    <row r="35" spans="3:4" ht="26.25">
      <c r="C35" s="147"/>
      <c r="D35" s="147"/>
    </row>
    <row r="36" spans="3:4" ht="26.25">
      <c r="C36" s="147"/>
      <c r="D36" s="147"/>
    </row>
    <row r="37" spans="3:4" ht="26.25">
      <c r="C37" s="147"/>
      <c r="D37" s="147"/>
    </row>
    <row r="38" spans="3:4" ht="26.25">
      <c r="C38" s="147"/>
      <c r="D38" s="147"/>
    </row>
  </sheetData>
  <sheetProtection/>
  <mergeCells count="6">
    <mergeCell ref="A32:G32"/>
    <mergeCell ref="A2:F2"/>
    <mergeCell ref="A3:F3"/>
    <mergeCell ref="A4:F4"/>
    <mergeCell ref="A6:B6"/>
    <mergeCell ref="A31:G31"/>
  </mergeCells>
  <printOptions horizontalCentered="1" verticalCentered="1"/>
  <pageMargins left="0.433070866141732" right="0.433070866141732" top="0.196850393700787" bottom="0.511811023622047" header="0.31496062992126" footer="0.31496062992126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3"/>
  <sheetViews>
    <sheetView zoomScalePageLayoutView="0" workbookViewId="0" topLeftCell="A1">
      <pane xSplit="2" ySplit="6" topLeftCell="C25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E26" sqref="E26"/>
    </sheetView>
  </sheetViews>
  <sheetFormatPr defaultColWidth="9.140625" defaultRowHeight="12.75"/>
  <cols>
    <col min="1" max="1" width="3.00390625" style="5" bestFit="1" customWidth="1"/>
    <col min="2" max="2" width="67.421875" style="96" customWidth="1"/>
    <col min="3" max="3" width="18.28125" style="148" customWidth="1"/>
    <col min="4" max="4" width="20.28125" style="148" customWidth="1"/>
    <col min="5" max="5" width="21.57421875" style="5" customWidth="1"/>
    <col min="6" max="6" width="67.8515625" style="96" customWidth="1"/>
    <col min="7" max="16384" width="9.140625" style="5" customWidth="1"/>
  </cols>
  <sheetData>
    <row r="1" spans="1:6" ht="18.75">
      <c r="A1" s="63"/>
      <c r="B1" s="65"/>
      <c r="C1" s="144"/>
      <c r="D1" s="144"/>
      <c r="E1" s="63"/>
      <c r="F1" s="73" t="s">
        <v>132</v>
      </c>
    </row>
    <row r="2" spans="1:6" s="17" customFormat="1" ht="26.25">
      <c r="A2" s="168" t="s">
        <v>86</v>
      </c>
      <c r="B2" s="168"/>
      <c r="C2" s="168"/>
      <c r="D2" s="168"/>
      <c r="E2" s="168"/>
      <c r="F2" s="168"/>
    </row>
    <row r="3" spans="1:6" s="17" customFormat="1" ht="26.25">
      <c r="A3" s="168" t="s">
        <v>87</v>
      </c>
      <c r="B3" s="168"/>
      <c r="C3" s="168"/>
      <c r="D3" s="168"/>
      <c r="E3" s="168"/>
      <c r="F3" s="168"/>
    </row>
    <row r="4" spans="1:6" s="104" customFormat="1" ht="26.25">
      <c r="A4" s="168" t="s">
        <v>165</v>
      </c>
      <c r="B4" s="168"/>
      <c r="C4" s="168"/>
      <c r="D4" s="168"/>
      <c r="E4" s="168"/>
      <c r="F4" s="168"/>
    </row>
    <row r="5" spans="1:6" ht="12.75" customHeight="1" thickBot="1">
      <c r="A5" s="6"/>
      <c r="B5" s="101"/>
      <c r="C5" s="145"/>
      <c r="D5" s="145"/>
      <c r="E5" s="145"/>
      <c r="F5" s="94"/>
    </row>
    <row r="6" spans="1:6" ht="78.75">
      <c r="A6" s="161"/>
      <c r="B6" s="167"/>
      <c r="C6" s="80" t="s">
        <v>123</v>
      </c>
      <c r="D6" s="80" t="s">
        <v>167</v>
      </c>
      <c r="E6" s="80" t="s">
        <v>166</v>
      </c>
      <c r="F6" s="98"/>
    </row>
    <row r="7" spans="1:9" ht="15.75">
      <c r="A7" s="45" t="s">
        <v>7</v>
      </c>
      <c r="B7" s="48" t="s">
        <v>8</v>
      </c>
      <c r="C7" s="146">
        <v>35837418.823448524</v>
      </c>
      <c r="D7" s="146">
        <v>32771636.246108495</v>
      </c>
      <c r="E7" s="82">
        <v>98.48146136312975</v>
      </c>
      <c r="F7" s="49" t="s">
        <v>9</v>
      </c>
      <c r="G7" s="20"/>
      <c r="H7" s="20"/>
      <c r="I7" s="20"/>
    </row>
    <row r="8" spans="1:9" ht="15.75">
      <c r="A8" s="45" t="s">
        <v>10</v>
      </c>
      <c r="B8" s="48" t="s">
        <v>11</v>
      </c>
      <c r="C8" s="146">
        <v>1004813.6715567703</v>
      </c>
      <c r="D8" s="146">
        <v>886182.1403104761</v>
      </c>
      <c r="E8" s="82">
        <v>106.86163745080421</v>
      </c>
      <c r="F8" s="49" t="s">
        <v>12</v>
      </c>
      <c r="G8" s="20"/>
      <c r="H8" s="20"/>
      <c r="I8" s="20"/>
    </row>
    <row r="9" spans="1:9" ht="15.75">
      <c r="A9" s="45" t="s">
        <v>13</v>
      </c>
      <c r="B9" s="48" t="s">
        <v>14</v>
      </c>
      <c r="C9" s="146">
        <v>67164694.92627484</v>
      </c>
      <c r="D9" s="146">
        <v>66028045.044892415</v>
      </c>
      <c r="E9" s="82">
        <v>103.31455220011688</v>
      </c>
      <c r="F9" s="49" t="s">
        <v>15</v>
      </c>
      <c r="G9" s="20"/>
      <c r="H9" s="20"/>
      <c r="I9" s="20"/>
    </row>
    <row r="10" spans="1:9" ht="31.5">
      <c r="A10" s="45" t="s">
        <v>16</v>
      </c>
      <c r="B10" s="48" t="s">
        <v>17</v>
      </c>
      <c r="C10" s="146">
        <v>10081919.184354775</v>
      </c>
      <c r="D10" s="146">
        <v>10049632.586670695</v>
      </c>
      <c r="E10" s="82">
        <v>96.0991298874741</v>
      </c>
      <c r="F10" s="49" t="s">
        <v>151</v>
      </c>
      <c r="G10" s="20"/>
      <c r="H10" s="20"/>
      <c r="I10" s="20"/>
    </row>
    <row r="11" spans="1:9" ht="31.5">
      <c r="A11" s="45" t="s">
        <v>18</v>
      </c>
      <c r="B11" s="48" t="s">
        <v>19</v>
      </c>
      <c r="C11" s="146">
        <v>3686506.9845499825</v>
      </c>
      <c r="D11" s="146">
        <v>3514257.7693591486</v>
      </c>
      <c r="E11" s="82">
        <v>101.94714685964146</v>
      </c>
      <c r="F11" s="49" t="s">
        <v>20</v>
      </c>
      <c r="G11" s="20"/>
      <c r="H11" s="20"/>
      <c r="I11" s="20"/>
    </row>
    <row r="12" spans="1:9" ht="15.75">
      <c r="A12" s="45" t="s">
        <v>21</v>
      </c>
      <c r="B12" s="48" t="s">
        <v>22</v>
      </c>
      <c r="C12" s="146">
        <v>40807960.399208315</v>
      </c>
      <c r="D12" s="146">
        <v>39427457.933546096</v>
      </c>
      <c r="E12" s="82">
        <v>115.37467547428189</v>
      </c>
      <c r="F12" s="49" t="s">
        <v>23</v>
      </c>
      <c r="G12" s="20"/>
      <c r="H12" s="20"/>
      <c r="I12" s="20"/>
    </row>
    <row r="13" spans="1:9" ht="31.5">
      <c r="A13" s="45" t="s">
        <v>24</v>
      </c>
      <c r="B13" s="48" t="s">
        <v>25</v>
      </c>
      <c r="C13" s="146">
        <v>50548748.06213224</v>
      </c>
      <c r="D13" s="146">
        <v>47530163.70954707</v>
      </c>
      <c r="E13" s="82">
        <v>105.66561490278157</v>
      </c>
      <c r="F13" s="49" t="s">
        <v>26</v>
      </c>
      <c r="G13" s="20"/>
      <c r="H13" s="20"/>
      <c r="I13" s="20"/>
    </row>
    <row r="14" spans="1:9" ht="15.75">
      <c r="A14" s="45" t="s">
        <v>27</v>
      </c>
      <c r="B14" s="48" t="s">
        <v>28</v>
      </c>
      <c r="C14" s="146">
        <v>21846301.21128014</v>
      </c>
      <c r="D14" s="146">
        <v>20921787.76909402</v>
      </c>
      <c r="E14" s="82">
        <v>104.25804896881468</v>
      </c>
      <c r="F14" s="49" t="s">
        <v>29</v>
      </c>
      <c r="G14" s="20"/>
      <c r="H14" s="20"/>
      <c r="I14" s="20"/>
    </row>
    <row r="15" spans="1:9" ht="15.75">
      <c r="A15" s="45" t="s">
        <v>30</v>
      </c>
      <c r="B15" s="48" t="s">
        <v>124</v>
      </c>
      <c r="C15" s="146">
        <v>4317593.917560316</v>
      </c>
      <c r="D15" s="146">
        <v>4191327.221896182</v>
      </c>
      <c r="E15" s="82">
        <v>111.17959311045702</v>
      </c>
      <c r="F15" s="49" t="s">
        <v>135</v>
      </c>
      <c r="G15" s="20"/>
      <c r="H15" s="20"/>
      <c r="I15" s="20"/>
    </row>
    <row r="16" spans="1:9" ht="15.75">
      <c r="A16" s="45" t="s">
        <v>31</v>
      </c>
      <c r="B16" s="48" t="s">
        <v>32</v>
      </c>
      <c r="C16" s="146">
        <v>14808648.653875232</v>
      </c>
      <c r="D16" s="146">
        <v>14445019.729351964</v>
      </c>
      <c r="E16" s="82">
        <v>107.75942146443242</v>
      </c>
      <c r="F16" s="49" t="s">
        <v>33</v>
      </c>
      <c r="G16" s="20"/>
      <c r="H16" s="20"/>
      <c r="I16" s="20"/>
    </row>
    <row r="17" spans="1:9" ht="15.75">
      <c r="A17" s="45" t="s">
        <v>34</v>
      </c>
      <c r="B17" s="48" t="s">
        <v>150</v>
      </c>
      <c r="C17" s="146">
        <v>9628065.576589301</v>
      </c>
      <c r="D17" s="146">
        <v>8398642.981964119</v>
      </c>
      <c r="E17" s="82">
        <v>104.24714471877681</v>
      </c>
      <c r="F17" s="49" t="s">
        <v>125</v>
      </c>
      <c r="G17" s="20"/>
      <c r="H17" s="20"/>
      <c r="I17" s="20"/>
    </row>
    <row r="18" spans="1:9" ht="15.75">
      <c r="A18" s="45" t="s">
        <v>35</v>
      </c>
      <c r="B18" s="48" t="s">
        <v>36</v>
      </c>
      <c r="C18" s="146">
        <v>19427411.137053147</v>
      </c>
      <c r="D18" s="146">
        <v>18798053.45681684</v>
      </c>
      <c r="E18" s="82">
        <v>101.55373317998453</v>
      </c>
      <c r="F18" s="49" t="s">
        <v>37</v>
      </c>
      <c r="G18" s="20"/>
      <c r="H18" s="20"/>
      <c r="I18" s="20"/>
    </row>
    <row r="19" spans="1:9" ht="15.75">
      <c r="A19" s="45" t="s">
        <v>38</v>
      </c>
      <c r="B19" s="48" t="s">
        <v>39</v>
      </c>
      <c r="C19" s="146">
        <v>6564986.691753909</v>
      </c>
      <c r="D19" s="146">
        <v>6365284.737291959</v>
      </c>
      <c r="E19" s="82">
        <v>99.17543390324798</v>
      </c>
      <c r="F19" s="49" t="s">
        <v>40</v>
      </c>
      <c r="G19" s="20"/>
      <c r="H19" s="20"/>
      <c r="I19" s="20"/>
    </row>
    <row r="20" spans="1:9" ht="31.5">
      <c r="A20" s="45" t="s">
        <v>41</v>
      </c>
      <c r="B20" s="48" t="s">
        <v>42</v>
      </c>
      <c r="C20" s="146">
        <v>5267028.051612489</v>
      </c>
      <c r="D20" s="146">
        <v>4807534.901055844</v>
      </c>
      <c r="E20" s="82">
        <v>103.89820725079917</v>
      </c>
      <c r="F20" s="49" t="s">
        <v>43</v>
      </c>
      <c r="G20" s="20"/>
      <c r="H20" s="20"/>
      <c r="I20" s="20"/>
    </row>
    <row r="21" spans="1:9" ht="31.5">
      <c r="A21" s="45" t="s">
        <v>44</v>
      </c>
      <c r="B21" s="48" t="s">
        <v>45</v>
      </c>
      <c r="C21" s="146">
        <v>11368680</v>
      </c>
      <c r="D21" s="146">
        <v>10845221.09650771</v>
      </c>
      <c r="E21" s="82">
        <v>99.9416770449185</v>
      </c>
      <c r="F21" s="49" t="s">
        <v>46</v>
      </c>
      <c r="G21" s="20"/>
      <c r="H21" s="20"/>
      <c r="I21" s="20"/>
    </row>
    <row r="22" spans="1:9" ht="15.75">
      <c r="A22" s="45" t="s">
        <v>47</v>
      </c>
      <c r="B22" s="48" t="s">
        <v>48</v>
      </c>
      <c r="C22" s="146">
        <v>13290020.026316214</v>
      </c>
      <c r="D22" s="146">
        <v>11974575.582032265</v>
      </c>
      <c r="E22" s="82">
        <v>98.42130215340858</v>
      </c>
      <c r="F22" s="49" t="s">
        <v>49</v>
      </c>
      <c r="G22" s="20"/>
      <c r="H22" s="20"/>
      <c r="I22" s="20"/>
    </row>
    <row r="23" spans="1:9" ht="15.75">
      <c r="A23" s="45" t="s">
        <v>50</v>
      </c>
      <c r="B23" s="48" t="s">
        <v>51</v>
      </c>
      <c r="C23" s="146">
        <v>11906239.085651556</v>
      </c>
      <c r="D23" s="146">
        <v>10660012.022709087</v>
      </c>
      <c r="E23" s="82">
        <v>99.19752183194572</v>
      </c>
      <c r="F23" s="49" t="s">
        <v>52</v>
      </c>
      <c r="G23" s="20"/>
      <c r="H23" s="20"/>
      <c r="I23" s="20"/>
    </row>
    <row r="24" spans="1:9" ht="15.75">
      <c r="A24" s="45" t="s">
        <v>53</v>
      </c>
      <c r="B24" s="48" t="s">
        <v>126</v>
      </c>
      <c r="C24" s="146">
        <v>2991062.8505480736</v>
      </c>
      <c r="D24" s="146">
        <v>2797667.79591286</v>
      </c>
      <c r="E24" s="82">
        <v>111.42461039560871</v>
      </c>
      <c r="F24" s="49" t="s">
        <v>154</v>
      </c>
      <c r="G24" s="20"/>
      <c r="H24" s="20"/>
      <c r="I24" s="20"/>
    </row>
    <row r="25" spans="1:9" ht="15.75">
      <c r="A25" s="45" t="s">
        <v>54</v>
      </c>
      <c r="B25" s="48" t="s">
        <v>55</v>
      </c>
      <c r="C25" s="146">
        <v>4668363.289148722</v>
      </c>
      <c r="D25" s="146">
        <v>4538335.688881267</v>
      </c>
      <c r="E25" s="82">
        <v>103.97070358428617</v>
      </c>
      <c r="F25" s="49" t="s">
        <v>56</v>
      </c>
      <c r="G25" s="20"/>
      <c r="H25" s="20"/>
      <c r="I25" s="20"/>
    </row>
    <row r="26" spans="1:9" ht="47.25">
      <c r="A26" s="45" t="s">
        <v>57</v>
      </c>
      <c r="B26" s="48" t="s">
        <v>58</v>
      </c>
      <c r="C26" s="146">
        <v>330745.26060000004</v>
      </c>
      <c r="D26" s="146">
        <v>323053.15990559926</v>
      </c>
      <c r="E26" s="82">
        <v>103.19200776452028</v>
      </c>
      <c r="F26" s="49" t="s">
        <v>59</v>
      </c>
      <c r="G26" s="20"/>
      <c r="H26" s="20"/>
      <c r="I26" s="20"/>
    </row>
    <row r="27" spans="1:9" s="27" customFormat="1" ht="30.75" thickBot="1">
      <c r="A27" s="89"/>
      <c r="B27" s="102" t="s">
        <v>88</v>
      </c>
      <c r="C27" s="91">
        <v>335547207.8035146</v>
      </c>
      <c r="D27" s="91">
        <v>319273891.57385415</v>
      </c>
      <c r="E27" s="92">
        <v>104.03750994286192</v>
      </c>
      <c r="F27" s="93" t="s">
        <v>89</v>
      </c>
      <c r="G27" s="20"/>
      <c r="H27" s="20"/>
      <c r="I27" s="20"/>
    </row>
    <row r="28" spans="3:5" ht="15.75">
      <c r="C28" s="147"/>
      <c r="D28" s="147"/>
      <c r="E28" s="21"/>
    </row>
    <row r="29" spans="1:7" ht="15.75">
      <c r="A29" s="159" t="s">
        <v>81</v>
      </c>
      <c r="B29" s="159"/>
      <c r="C29" s="159"/>
      <c r="D29" s="159"/>
      <c r="E29" s="159"/>
      <c r="F29" s="159"/>
      <c r="G29" s="159"/>
    </row>
    <row r="30" spans="1:7" ht="15.75">
      <c r="A30" s="159" t="s">
        <v>82</v>
      </c>
      <c r="B30" s="159"/>
      <c r="C30" s="159"/>
      <c r="D30" s="159"/>
      <c r="E30" s="159"/>
      <c r="F30" s="159"/>
      <c r="G30" s="159"/>
    </row>
    <row r="31" ht="15.75">
      <c r="D31" s="147"/>
    </row>
    <row r="32" spans="3:5" ht="15.75">
      <c r="C32" s="147"/>
      <c r="D32" s="147"/>
      <c r="E32" s="21"/>
    </row>
    <row r="33" spans="3:5" ht="15.75">
      <c r="C33" s="147"/>
      <c r="D33" s="147"/>
      <c r="E33" s="28"/>
    </row>
  </sheetData>
  <sheetProtection/>
  <mergeCells count="6">
    <mergeCell ref="A30:G30"/>
    <mergeCell ref="A2:F2"/>
    <mergeCell ref="A3:F3"/>
    <mergeCell ref="A4:F4"/>
    <mergeCell ref="A6:B6"/>
    <mergeCell ref="A29:G29"/>
  </mergeCells>
  <printOptions horizontalCentered="1" verticalCentered="1"/>
  <pageMargins left="0.433070866141732" right="0.433070866141732" top="0.196850393700787" bottom="0.511811023622047" header="0.21" footer="0.31496062992126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5"/>
  <sheetViews>
    <sheetView zoomScale="80" zoomScaleNormal="80" zoomScalePageLayoutView="0" workbookViewId="0" topLeftCell="A1">
      <selection activeCell="C19" sqref="C19"/>
    </sheetView>
  </sheetViews>
  <sheetFormatPr defaultColWidth="9.140625" defaultRowHeight="12.75"/>
  <cols>
    <col min="1" max="1" width="7.8515625" style="5" customWidth="1"/>
    <col min="2" max="2" width="68.28125" style="96" customWidth="1"/>
    <col min="3" max="3" width="18.28125" style="148" customWidth="1"/>
    <col min="4" max="4" width="21.28125" style="148" customWidth="1"/>
    <col min="5" max="5" width="23.57421875" style="5" customWidth="1"/>
    <col min="6" max="6" width="58.140625" style="96" customWidth="1"/>
    <col min="7" max="16384" width="9.140625" style="5" customWidth="1"/>
  </cols>
  <sheetData>
    <row r="1" spans="1:6" ht="18.75">
      <c r="A1" s="63"/>
      <c r="B1" s="65"/>
      <c r="C1" s="144"/>
      <c r="D1" s="144"/>
      <c r="E1" s="63"/>
      <c r="F1" s="73" t="s">
        <v>133</v>
      </c>
    </row>
    <row r="2" spans="1:6" s="17" customFormat="1" ht="26.25">
      <c r="A2" s="166" t="s">
        <v>90</v>
      </c>
      <c r="B2" s="166"/>
      <c r="C2" s="166"/>
      <c r="D2" s="166"/>
      <c r="E2" s="166"/>
      <c r="F2" s="166"/>
    </row>
    <row r="3" spans="1:6" s="17" customFormat="1" ht="26.25">
      <c r="A3" s="166" t="s">
        <v>91</v>
      </c>
      <c r="B3" s="166"/>
      <c r="C3" s="166"/>
      <c r="D3" s="166"/>
      <c r="E3" s="166"/>
      <c r="F3" s="166"/>
    </row>
    <row r="4" spans="1:6" s="17" customFormat="1" ht="26.25">
      <c r="A4" s="166" t="s">
        <v>165</v>
      </c>
      <c r="B4" s="166"/>
      <c r="C4" s="166"/>
      <c r="D4" s="166"/>
      <c r="E4" s="166"/>
      <c r="F4" s="166"/>
    </row>
    <row r="5" spans="1:6" ht="33.75" thickBot="1">
      <c r="A5" s="24"/>
      <c r="B5" s="103"/>
      <c r="C5" s="149"/>
      <c r="D5" s="149"/>
      <c r="E5" s="29"/>
      <c r="F5" s="103"/>
    </row>
    <row r="6" spans="1:6" ht="63.75" customHeight="1">
      <c r="A6" s="161"/>
      <c r="B6" s="167"/>
      <c r="C6" s="80" t="s">
        <v>123</v>
      </c>
      <c r="D6" s="80" t="s">
        <v>167</v>
      </c>
      <c r="E6" s="80" t="s">
        <v>166</v>
      </c>
      <c r="F6" s="98"/>
    </row>
    <row r="7" spans="1:9" ht="15.75">
      <c r="A7" s="45" t="s">
        <v>7</v>
      </c>
      <c r="B7" s="48" t="s">
        <v>8</v>
      </c>
      <c r="C7" s="146">
        <v>15119155.38910134</v>
      </c>
      <c r="D7" s="146">
        <v>13839737.158021212</v>
      </c>
      <c r="E7" s="82">
        <v>99.54886210189707</v>
      </c>
      <c r="F7" s="49" t="s">
        <v>9</v>
      </c>
      <c r="G7" s="20"/>
      <c r="H7" s="20"/>
      <c r="I7" s="20"/>
    </row>
    <row r="8" spans="1:9" ht="15.75">
      <c r="A8" s="45" t="s">
        <v>10</v>
      </c>
      <c r="B8" s="48" t="s">
        <v>11</v>
      </c>
      <c r="C8" s="146">
        <v>475679.17219693336</v>
      </c>
      <c r="D8" s="146">
        <v>419705.98503086437</v>
      </c>
      <c r="E8" s="82">
        <v>106.63878070907525</v>
      </c>
      <c r="F8" s="49" t="s">
        <v>12</v>
      </c>
      <c r="G8" s="20"/>
      <c r="H8" s="20"/>
      <c r="I8" s="20"/>
    </row>
    <row r="9" spans="1:9" ht="15.75">
      <c r="A9" s="45" t="s">
        <v>13</v>
      </c>
      <c r="B9" s="48" t="s">
        <v>14</v>
      </c>
      <c r="C9" s="146">
        <v>44288292.86764994</v>
      </c>
      <c r="D9" s="146">
        <v>43507129.966008425</v>
      </c>
      <c r="E9" s="82">
        <v>103.01331442984663</v>
      </c>
      <c r="F9" s="49" t="s">
        <v>15</v>
      </c>
      <c r="G9" s="20"/>
      <c r="H9" s="20"/>
      <c r="I9" s="20"/>
    </row>
    <row r="10" spans="1:9" ht="31.5">
      <c r="A10" s="45" t="s">
        <v>16</v>
      </c>
      <c r="B10" s="48" t="s">
        <v>17</v>
      </c>
      <c r="C10" s="146">
        <v>5472355.1270528175</v>
      </c>
      <c r="D10" s="146">
        <v>5455283.807727829</v>
      </c>
      <c r="E10" s="82">
        <v>95.75352932072454</v>
      </c>
      <c r="F10" s="49" t="s">
        <v>151</v>
      </c>
      <c r="G10" s="20"/>
      <c r="H10" s="20"/>
      <c r="I10" s="20"/>
    </row>
    <row r="11" spans="1:9" ht="31.5">
      <c r="A11" s="45" t="s">
        <v>18</v>
      </c>
      <c r="B11" s="48" t="s">
        <v>19</v>
      </c>
      <c r="C11" s="146">
        <v>1956727.4158391505</v>
      </c>
      <c r="D11" s="146">
        <v>1872644.0952971838</v>
      </c>
      <c r="E11" s="82">
        <v>101.43627665682509</v>
      </c>
      <c r="F11" s="49" t="s">
        <v>20</v>
      </c>
      <c r="G11" s="20"/>
      <c r="H11" s="20"/>
      <c r="I11" s="20"/>
    </row>
    <row r="12" spans="1:9" ht="15.75">
      <c r="A12" s="45" t="s">
        <v>21</v>
      </c>
      <c r="B12" s="48" t="s">
        <v>22</v>
      </c>
      <c r="C12" s="146">
        <v>22654469.66109306</v>
      </c>
      <c r="D12" s="146">
        <v>21876624.973415688</v>
      </c>
      <c r="E12" s="82">
        <v>114.94647631213076</v>
      </c>
      <c r="F12" s="49" t="s">
        <v>23</v>
      </c>
      <c r="G12" s="20"/>
      <c r="H12" s="20"/>
      <c r="I12" s="20"/>
    </row>
    <row r="13" spans="1:9" ht="47.25">
      <c r="A13" s="45" t="s">
        <v>24</v>
      </c>
      <c r="B13" s="48" t="s">
        <v>25</v>
      </c>
      <c r="C13" s="146">
        <v>17321873.002789166</v>
      </c>
      <c r="D13" s="146">
        <v>16295563.498617277</v>
      </c>
      <c r="E13" s="82">
        <v>105.45295794641187</v>
      </c>
      <c r="F13" s="49" t="s">
        <v>26</v>
      </c>
      <c r="G13" s="20"/>
      <c r="H13" s="20"/>
      <c r="I13" s="20"/>
    </row>
    <row r="14" spans="1:9" ht="15.75">
      <c r="A14" s="45" t="s">
        <v>27</v>
      </c>
      <c r="B14" s="48" t="s">
        <v>28</v>
      </c>
      <c r="C14" s="146">
        <v>11673430.177577835</v>
      </c>
      <c r="D14" s="146">
        <v>11224967.538471865</v>
      </c>
      <c r="E14" s="82">
        <v>104.21822006928501</v>
      </c>
      <c r="F14" s="49" t="s">
        <v>29</v>
      </c>
      <c r="G14" s="20"/>
      <c r="H14" s="20"/>
      <c r="I14" s="20"/>
    </row>
    <row r="15" spans="1:9" ht="31.5">
      <c r="A15" s="45" t="s">
        <v>30</v>
      </c>
      <c r="B15" s="48" t="s">
        <v>124</v>
      </c>
      <c r="C15" s="146">
        <v>2005887.68485719</v>
      </c>
      <c r="D15" s="146">
        <v>1949986.7843847414</v>
      </c>
      <c r="E15" s="82">
        <v>110.95285250896325</v>
      </c>
      <c r="F15" s="49" t="s">
        <v>135</v>
      </c>
      <c r="G15" s="20"/>
      <c r="H15" s="20"/>
      <c r="I15" s="20"/>
    </row>
    <row r="16" spans="1:9" ht="15.75">
      <c r="A16" s="45" t="s">
        <v>31</v>
      </c>
      <c r="B16" s="48" t="s">
        <v>32</v>
      </c>
      <c r="C16" s="146">
        <v>4975163.453945043</v>
      </c>
      <c r="D16" s="146">
        <v>4865472.599775044</v>
      </c>
      <c r="E16" s="82">
        <v>105.02261644198423</v>
      </c>
      <c r="F16" s="49" t="s">
        <v>33</v>
      </c>
      <c r="G16" s="20"/>
      <c r="H16" s="20"/>
      <c r="I16" s="20"/>
    </row>
    <row r="17" spans="1:9" ht="15.75">
      <c r="A17" s="45" t="s">
        <v>34</v>
      </c>
      <c r="B17" s="48" t="s">
        <v>150</v>
      </c>
      <c r="C17" s="146">
        <v>2361011.7125517703</v>
      </c>
      <c r="D17" s="146">
        <v>2059236.4717926825</v>
      </c>
      <c r="E17" s="82">
        <v>103.6742205091324</v>
      </c>
      <c r="F17" s="49" t="s">
        <v>125</v>
      </c>
      <c r="G17" s="20"/>
      <c r="H17" s="20"/>
      <c r="I17" s="20"/>
    </row>
    <row r="18" spans="1:9" ht="15.75">
      <c r="A18" s="45" t="s">
        <v>35</v>
      </c>
      <c r="B18" s="48" t="s">
        <v>36</v>
      </c>
      <c r="C18" s="146">
        <v>4234121.48957359</v>
      </c>
      <c r="D18" s="146">
        <v>4117695.4341463842</v>
      </c>
      <c r="E18" s="82">
        <v>102.76986765339986</v>
      </c>
      <c r="F18" s="49" t="s">
        <v>37</v>
      </c>
      <c r="G18" s="20"/>
      <c r="H18" s="20"/>
      <c r="I18" s="20"/>
    </row>
    <row r="19" spans="1:9" ht="15.75">
      <c r="A19" s="45" t="s">
        <v>38</v>
      </c>
      <c r="B19" s="48" t="s">
        <v>39</v>
      </c>
      <c r="C19" s="146">
        <v>2513957.2319084797</v>
      </c>
      <c r="D19" s="146">
        <v>2447015.2452697586</v>
      </c>
      <c r="E19" s="82">
        <v>97.12483321059266</v>
      </c>
      <c r="F19" s="49" t="s">
        <v>40</v>
      </c>
      <c r="G19" s="20"/>
      <c r="H19" s="20"/>
      <c r="I19" s="20"/>
    </row>
    <row r="20" spans="1:9" ht="31.5">
      <c r="A20" s="45" t="s">
        <v>41</v>
      </c>
      <c r="B20" s="48" t="s">
        <v>42</v>
      </c>
      <c r="C20" s="146">
        <v>2625750.680798367</v>
      </c>
      <c r="D20" s="146">
        <v>2379525.6171357315</v>
      </c>
      <c r="E20" s="82">
        <v>102.4013245619383</v>
      </c>
      <c r="F20" s="49" t="s">
        <v>43</v>
      </c>
      <c r="G20" s="20"/>
      <c r="H20" s="20"/>
      <c r="I20" s="20"/>
    </row>
    <row r="21" spans="1:9" ht="31.5">
      <c r="A21" s="45" t="s">
        <v>44</v>
      </c>
      <c r="B21" s="48" t="s">
        <v>45</v>
      </c>
      <c r="C21" s="146">
        <v>3979612.052398064</v>
      </c>
      <c r="D21" s="146">
        <v>3798571.084504273</v>
      </c>
      <c r="E21" s="82">
        <v>100.15944074080889</v>
      </c>
      <c r="F21" s="49" t="s">
        <v>46</v>
      </c>
      <c r="G21" s="20"/>
      <c r="H21" s="20"/>
      <c r="I21" s="20"/>
    </row>
    <row r="22" spans="1:9" ht="15.75">
      <c r="A22" s="45" t="s">
        <v>47</v>
      </c>
      <c r="B22" s="48" t="s">
        <v>48</v>
      </c>
      <c r="C22" s="146">
        <v>3758540.684277683</v>
      </c>
      <c r="D22" s="146">
        <v>3404967.406732429</v>
      </c>
      <c r="E22" s="82">
        <v>98.19727467531837</v>
      </c>
      <c r="F22" s="49" t="s">
        <v>49</v>
      </c>
      <c r="G22" s="20"/>
      <c r="H22" s="20"/>
      <c r="I22" s="20"/>
    </row>
    <row r="23" spans="1:9" ht="15.75">
      <c r="A23" s="45" t="s">
        <v>50</v>
      </c>
      <c r="B23" s="48" t="s">
        <v>51</v>
      </c>
      <c r="C23" s="146">
        <v>4049460.745103268</v>
      </c>
      <c r="D23" s="146">
        <v>3626600.5566617865</v>
      </c>
      <c r="E23" s="82">
        <v>98.62044785877538</v>
      </c>
      <c r="F23" s="49" t="s">
        <v>52</v>
      </c>
      <c r="G23" s="20"/>
      <c r="H23" s="20"/>
      <c r="I23" s="20"/>
    </row>
    <row r="24" spans="1:9" ht="15.75">
      <c r="A24" s="45" t="s">
        <v>53</v>
      </c>
      <c r="B24" s="48" t="s">
        <v>126</v>
      </c>
      <c r="C24" s="146">
        <v>1607975.5519972038</v>
      </c>
      <c r="D24" s="146">
        <v>1493734.4740247559</v>
      </c>
      <c r="E24" s="82">
        <v>112.20823527786455</v>
      </c>
      <c r="F24" s="49" t="s">
        <v>154</v>
      </c>
      <c r="G24" s="20"/>
      <c r="H24" s="20"/>
      <c r="I24" s="20"/>
    </row>
    <row r="25" spans="1:9" ht="15.75">
      <c r="A25" s="45" t="s">
        <v>54</v>
      </c>
      <c r="B25" s="48" t="s">
        <v>55</v>
      </c>
      <c r="C25" s="146">
        <v>1878845.4744961825</v>
      </c>
      <c r="D25" s="146">
        <v>1831628.9182199317</v>
      </c>
      <c r="E25" s="82">
        <v>103.59637734241424</v>
      </c>
      <c r="F25" s="49" t="s">
        <v>56</v>
      </c>
      <c r="G25" s="20"/>
      <c r="H25" s="20"/>
      <c r="I25" s="20"/>
    </row>
    <row r="26" spans="1:9" ht="47.25">
      <c r="A26" s="45" t="s">
        <v>57</v>
      </c>
      <c r="B26" s="48" t="s">
        <v>58</v>
      </c>
      <c r="C26" s="146">
        <v>0</v>
      </c>
      <c r="D26" s="146">
        <v>0</v>
      </c>
      <c r="E26" s="47"/>
      <c r="F26" s="49" t="s">
        <v>59</v>
      </c>
      <c r="G26" s="20"/>
      <c r="H26" s="20"/>
      <c r="I26" s="20"/>
    </row>
    <row r="27" spans="1:9" s="30" customFormat="1" ht="27.75" thickBot="1">
      <c r="A27" s="89"/>
      <c r="B27" s="102" t="s">
        <v>92</v>
      </c>
      <c r="C27" s="91">
        <v>152952309.5752071</v>
      </c>
      <c r="D27" s="91">
        <v>146466091.61523786</v>
      </c>
      <c r="E27" s="92">
        <v>104.17778674773095</v>
      </c>
      <c r="F27" s="93" t="s">
        <v>93</v>
      </c>
      <c r="G27" s="20"/>
      <c r="H27" s="20"/>
      <c r="I27" s="20"/>
    </row>
    <row r="28" spans="3:4" ht="15.75">
      <c r="C28" s="147"/>
      <c r="D28" s="147"/>
    </row>
    <row r="29" spans="1:7" ht="15.75">
      <c r="A29" s="159" t="s">
        <v>81</v>
      </c>
      <c r="B29" s="159"/>
      <c r="C29" s="159"/>
      <c r="D29" s="159"/>
      <c r="E29" s="159"/>
      <c r="F29" s="159"/>
      <c r="G29" s="159"/>
    </row>
    <row r="30" spans="1:7" ht="15.75">
      <c r="A30" s="159" t="s">
        <v>82</v>
      </c>
      <c r="B30" s="159"/>
      <c r="C30" s="159"/>
      <c r="D30" s="159"/>
      <c r="E30" s="159"/>
      <c r="F30" s="159"/>
      <c r="G30" s="159"/>
    </row>
    <row r="32" spans="3:4" ht="15.75">
      <c r="C32" s="147"/>
      <c r="D32" s="147"/>
    </row>
    <row r="33" spans="3:4" ht="15.75">
      <c r="C33" s="147"/>
      <c r="D33" s="147"/>
    </row>
    <row r="35" ht="15.75">
      <c r="C35" s="147"/>
    </row>
  </sheetData>
  <sheetProtection/>
  <mergeCells count="6">
    <mergeCell ref="A30:G30"/>
    <mergeCell ref="A2:F2"/>
    <mergeCell ref="A3:F3"/>
    <mergeCell ref="A4:F4"/>
    <mergeCell ref="A6:B6"/>
    <mergeCell ref="A29:G29"/>
  </mergeCells>
  <printOptions horizontalCentered="1" verticalCentered="1"/>
  <pageMargins left="0.433070866141732" right="0.433070866141732" top="0.196850393700787" bottom="0.511811023622047" header="0.31496062992126" footer="0.31496062992126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P34"/>
  <sheetViews>
    <sheetView zoomScale="87" zoomScaleNormal="87" zoomScaleSheetLayoutView="50" zoomScalePageLayoutView="0" workbookViewId="0" topLeftCell="A1">
      <selection activeCell="B11" sqref="B11"/>
    </sheetView>
  </sheetViews>
  <sheetFormatPr defaultColWidth="84.8515625" defaultRowHeight="12.75"/>
  <cols>
    <col min="1" max="1" width="80.57421875" style="8" customWidth="1"/>
    <col min="2" max="2" width="19.00390625" style="8" customWidth="1"/>
    <col min="3" max="3" width="21.00390625" style="8" customWidth="1"/>
    <col min="4" max="4" width="24.421875" style="8" customWidth="1"/>
    <col min="5" max="5" width="82.00390625" style="19" customWidth="1"/>
    <col min="6" max="6" width="3.7109375" style="8" bestFit="1" customWidth="1"/>
    <col min="7" max="7" width="3.7109375" style="31" bestFit="1" customWidth="1"/>
    <col min="8" max="8" width="8.421875" style="31" bestFit="1" customWidth="1"/>
    <col min="9" max="11" width="11.421875" style="31" customWidth="1"/>
    <col min="12" max="12" width="17.28125" style="31" bestFit="1" customWidth="1"/>
    <col min="13" max="42" width="11.421875" style="31" customWidth="1"/>
    <col min="43" max="255" width="11.421875" style="8" customWidth="1"/>
    <col min="256" max="16384" width="84.8515625" style="8" customWidth="1"/>
  </cols>
  <sheetData>
    <row r="1" spans="1:5" ht="22.5">
      <c r="A1" s="105"/>
      <c r="B1" s="105"/>
      <c r="C1" s="105"/>
      <c r="D1" s="105"/>
      <c r="E1" s="64" t="s">
        <v>134</v>
      </c>
    </row>
    <row r="2" spans="1:42" s="9" customFormat="1" ht="25.5">
      <c r="A2" s="106" t="s">
        <v>94</v>
      </c>
      <c r="B2" s="107"/>
      <c r="C2" s="107"/>
      <c r="D2" s="107"/>
      <c r="E2" s="10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s="10" customFormat="1" ht="22.5">
      <c r="A3" s="106" t="s">
        <v>95</v>
      </c>
      <c r="B3" s="107"/>
      <c r="C3" s="107"/>
      <c r="D3" s="107"/>
      <c r="E3" s="107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</row>
    <row r="4" spans="1:42" s="10" customFormat="1" ht="22.5">
      <c r="A4" s="169" t="s">
        <v>165</v>
      </c>
      <c r="B4" s="169"/>
      <c r="C4" s="169"/>
      <c r="D4" s="169"/>
      <c r="E4" s="169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</row>
    <row r="5" spans="1:5" ht="21.75" customHeight="1" thickBot="1">
      <c r="A5" s="34"/>
      <c r="B5" s="35"/>
      <c r="C5" s="35"/>
      <c r="D5" s="36"/>
      <c r="E5" s="24"/>
    </row>
    <row r="6" spans="1:5" ht="72" customHeight="1">
      <c r="A6" s="108"/>
      <c r="B6" s="80" t="s">
        <v>123</v>
      </c>
      <c r="C6" s="80" t="s">
        <v>167</v>
      </c>
      <c r="D6" s="80" t="s">
        <v>166</v>
      </c>
      <c r="E6" s="109"/>
    </row>
    <row r="7" spans="1:42" s="11" customFormat="1" ht="21.75">
      <c r="A7" s="110" t="s">
        <v>128</v>
      </c>
      <c r="B7" s="154">
        <v>206785767.97285417</v>
      </c>
      <c r="C7" s="154">
        <v>197468307.24138358</v>
      </c>
      <c r="D7" s="142">
        <v>102.60775825950506</v>
      </c>
      <c r="E7" s="113" t="s">
        <v>65</v>
      </c>
      <c r="F7" s="37"/>
      <c r="G7" s="37"/>
      <c r="H7" s="37"/>
      <c r="I7" s="37"/>
      <c r="J7" s="40"/>
      <c r="K7" s="40"/>
      <c r="L7" s="40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</row>
    <row r="8" spans="1:12" ht="22.5">
      <c r="A8" s="114" t="s">
        <v>66</v>
      </c>
      <c r="B8" s="155">
        <v>175056421.47727054</v>
      </c>
      <c r="C8" s="155">
        <v>166500666.09365425</v>
      </c>
      <c r="D8" s="143">
        <v>103.04512098894327</v>
      </c>
      <c r="E8" s="117" t="s">
        <v>67</v>
      </c>
      <c r="F8" s="37"/>
      <c r="G8" s="37"/>
      <c r="H8" s="37"/>
      <c r="J8" s="40"/>
      <c r="K8" s="40"/>
      <c r="L8" s="40"/>
    </row>
    <row r="9" spans="1:12" ht="22.5">
      <c r="A9" s="118" t="s">
        <v>96</v>
      </c>
      <c r="B9" s="155">
        <v>128534078.35603443</v>
      </c>
      <c r="C9" s="155">
        <v>120779976.19806553</v>
      </c>
      <c r="D9" s="143">
        <v>102.26749475939198</v>
      </c>
      <c r="E9" s="119" t="s">
        <v>97</v>
      </c>
      <c r="F9" s="37"/>
      <c r="G9" s="37"/>
      <c r="H9" s="37"/>
      <c r="J9" s="40"/>
      <c r="K9" s="40"/>
      <c r="L9" s="40"/>
    </row>
    <row r="10" spans="1:12" ht="22.5">
      <c r="A10" s="118" t="s">
        <v>98</v>
      </c>
      <c r="B10" s="155">
        <v>45820050.17696707</v>
      </c>
      <c r="C10" s="155">
        <v>44690846.78884836</v>
      </c>
      <c r="D10" s="143">
        <v>105.33230117743233</v>
      </c>
      <c r="E10" s="119" t="s">
        <v>99</v>
      </c>
      <c r="F10" s="37"/>
      <c r="G10" s="37"/>
      <c r="H10" s="37"/>
      <c r="J10" s="40"/>
      <c r="K10" s="40"/>
      <c r="L10" s="40"/>
    </row>
    <row r="11" spans="1:12" ht="22.5">
      <c r="A11" s="118" t="s">
        <v>100</v>
      </c>
      <c r="B11" s="155">
        <v>6047614.855942421</v>
      </c>
      <c r="C11" s="155">
        <v>5878559.470065436</v>
      </c>
      <c r="D11" s="143">
        <v>108.81542914284272</v>
      </c>
      <c r="E11" s="119" t="s">
        <v>101</v>
      </c>
      <c r="F11" s="37"/>
      <c r="G11" s="37"/>
      <c r="H11" s="37"/>
      <c r="J11" s="40"/>
      <c r="K11" s="40"/>
      <c r="L11" s="40"/>
    </row>
    <row r="12" spans="1:12" ht="33">
      <c r="A12" s="118" t="s">
        <v>102</v>
      </c>
      <c r="B12" s="155">
        <v>5345321.911673357</v>
      </c>
      <c r="C12" s="155">
        <v>4848716.363325081</v>
      </c>
      <c r="D12" s="143">
        <v>111.4025986778687</v>
      </c>
      <c r="E12" s="119" t="s">
        <v>103</v>
      </c>
      <c r="F12" s="37"/>
      <c r="G12" s="37"/>
      <c r="H12" s="37"/>
      <c r="J12" s="40"/>
      <c r="K12" s="40"/>
      <c r="L12" s="40"/>
    </row>
    <row r="13" spans="1:12" ht="22.5">
      <c r="A13" s="120" t="s">
        <v>104</v>
      </c>
      <c r="B13" s="155">
        <v>28873027.82391113</v>
      </c>
      <c r="C13" s="155">
        <v>28226908.54907772</v>
      </c>
      <c r="D13" s="143">
        <v>99.52784481970755</v>
      </c>
      <c r="E13" s="117" t="s">
        <v>105</v>
      </c>
      <c r="F13" s="37"/>
      <c r="G13" s="37"/>
      <c r="H13" s="37"/>
      <c r="J13" s="40"/>
      <c r="K13" s="40"/>
      <c r="L13" s="40"/>
    </row>
    <row r="14" spans="1:12" ht="33">
      <c r="A14" s="120" t="s">
        <v>106</v>
      </c>
      <c r="B14" s="155">
        <v>2856318.6716724876</v>
      </c>
      <c r="C14" s="155">
        <v>2740732.5986516424</v>
      </c>
      <c r="D14" s="143">
        <v>109.25695139670191</v>
      </c>
      <c r="E14" s="117" t="s">
        <v>107</v>
      </c>
      <c r="F14" s="37"/>
      <c r="G14" s="37"/>
      <c r="H14" s="37"/>
      <c r="J14" s="40"/>
      <c r="K14" s="40"/>
      <c r="L14" s="40"/>
    </row>
    <row r="15" spans="1:42" s="11" customFormat="1" ht="21.75">
      <c r="A15" s="121" t="s">
        <v>69</v>
      </c>
      <c r="B15" s="154">
        <v>55266113.953745216</v>
      </c>
      <c r="C15" s="154">
        <v>54071833.67104618</v>
      </c>
      <c r="D15" s="142" t="s">
        <v>129</v>
      </c>
      <c r="E15" s="122" t="s">
        <v>108</v>
      </c>
      <c r="F15" s="37"/>
      <c r="G15" s="37"/>
      <c r="H15" s="37"/>
      <c r="I15" s="37"/>
      <c r="J15" s="40"/>
      <c r="K15" s="40"/>
      <c r="L15" s="40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</row>
    <row r="16" spans="1:12" ht="22.5">
      <c r="A16" s="114" t="s">
        <v>71</v>
      </c>
      <c r="B16" s="155">
        <v>53713914.253745206</v>
      </c>
      <c r="C16" s="155">
        <v>52619449.59226804</v>
      </c>
      <c r="D16" s="143">
        <v>112.94560139624477</v>
      </c>
      <c r="E16" s="117" t="s">
        <v>72</v>
      </c>
      <c r="F16" s="37"/>
      <c r="G16" s="37"/>
      <c r="H16" s="37"/>
      <c r="J16" s="40"/>
      <c r="K16" s="40"/>
      <c r="L16" s="40"/>
    </row>
    <row r="17" spans="1:12" ht="22.5">
      <c r="A17" s="123" t="s">
        <v>109</v>
      </c>
      <c r="B17" s="155">
        <v>36686356.745642915</v>
      </c>
      <c r="C17" s="155">
        <v>36048779.7729797</v>
      </c>
      <c r="D17" s="143">
        <v>114.4346841257164</v>
      </c>
      <c r="E17" s="124" t="s">
        <v>23</v>
      </c>
      <c r="F17" s="37"/>
      <c r="G17" s="37"/>
      <c r="H17" s="37"/>
      <c r="J17" s="40"/>
      <c r="K17" s="40"/>
      <c r="L17" s="40"/>
    </row>
    <row r="18" spans="1:12" ht="22.5">
      <c r="A18" s="123" t="s">
        <v>110</v>
      </c>
      <c r="B18" s="155">
        <v>14976978.777370585</v>
      </c>
      <c r="C18" s="155">
        <v>14546870.537430609</v>
      </c>
      <c r="D18" s="143">
        <v>111.41706054652272</v>
      </c>
      <c r="E18" s="124" t="s">
        <v>111</v>
      </c>
      <c r="F18" s="37"/>
      <c r="G18" s="37"/>
      <c r="H18" s="37"/>
      <c r="J18" s="40"/>
      <c r="K18" s="40"/>
      <c r="L18" s="40"/>
    </row>
    <row r="19" spans="1:12" ht="22.5">
      <c r="A19" s="118" t="s">
        <v>112</v>
      </c>
      <c r="B19" s="155">
        <v>2050578.7307317</v>
      </c>
      <c r="C19" s="155">
        <v>2023799.2818577336</v>
      </c>
      <c r="D19" s="143">
        <v>99.67198777486843</v>
      </c>
      <c r="E19" s="124" t="s">
        <v>113</v>
      </c>
      <c r="F19" s="37"/>
      <c r="G19" s="37"/>
      <c r="H19" s="37"/>
      <c r="J19" s="40"/>
      <c r="K19" s="40"/>
      <c r="L19" s="40"/>
    </row>
    <row r="20" spans="1:12" ht="22.5">
      <c r="A20" s="114" t="s">
        <v>73</v>
      </c>
      <c r="B20" s="155">
        <v>1552199.7000000156</v>
      </c>
      <c r="C20" s="155">
        <v>1452384.0787781402</v>
      </c>
      <c r="D20" s="47" t="s">
        <v>129</v>
      </c>
      <c r="E20" s="117" t="s">
        <v>74</v>
      </c>
      <c r="F20" s="37"/>
      <c r="G20" s="37"/>
      <c r="H20" s="37"/>
      <c r="J20" s="40"/>
      <c r="K20" s="40"/>
      <c r="L20" s="40"/>
    </row>
    <row r="21" spans="1:42" s="11" customFormat="1" ht="21.75">
      <c r="A21" s="125" t="s">
        <v>75</v>
      </c>
      <c r="B21" s="156">
        <v>-51953037.22123949</v>
      </c>
      <c r="C21" s="156">
        <v>-52377956.46038216</v>
      </c>
      <c r="D21" s="112" t="s">
        <v>129</v>
      </c>
      <c r="E21" s="127" t="s">
        <v>76</v>
      </c>
      <c r="F21" s="37"/>
      <c r="G21" s="37"/>
      <c r="H21" s="37"/>
      <c r="I21" s="37"/>
      <c r="J21" s="40"/>
      <c r="K21" s="40"/>
      <c r="L21" s="40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</row>
    <row r="22" spans="1:12" ht="22.5">
      <c r="A22" s="114" t="s">
        <v>77</v>
      </c>
      <c r="B22" s="155">
        <v>64123036.77318607</v>
      </c>
      <c r="C22" s="155">
        <v>60419760.22800322</v>
      </c>
      <c r="D22" s="116">
        <v>107.2892023230818</v>
      </c>
      <c r="E22" s="128" t="s">
        <v>78</v>
      </c>
      <c r="F22" s="37"/>
      <c r="G22" s="37"/>
      <c r="H22" s="37"/>
      <c r="J22" s="40"/>
      <c r="K22" s="40"/>
      <c r="L22" s="40"/>
    </row>
    <row r="23" spans="1:12" ht="22.5">
      <c r="A23" s="123" t="s">
        <v>114</v>
      </c>
      <c r="B23" s="155">
        <v>37056676.601529986</v>
      </c>
      <c r="C23" s="155">
        <v>36110275.321227364</v>
      </c>
      <c r="D23" s="116">
        <v>108.85342761317483</v>
      </c>
      <c r="E23" s="124" t="s">
        <v>115</v>
      </c>
      <c r="F23" s="37"/>
      <c r="G23" s="37"/>
      <c r="H23" s="37"/>
      <c r="J23" s="40"/>
      <c r="K23" s="40"/>
      <c r="L23" s="40"/>
    </row>
    <row r="24" spans="1:12" ht="22.5">
      <c r="A24" s="123" t="s">
        <v>116</v>
      </c>
      <c r="B24" s="155">
        <v>27066360.171656094</v>
      </c>
      <c r="C24" s="155">
        <v>24309484.906775862</v>
      </c>
      <c r="D24" s="116">
        <v>105.04689337175925</v>
      </c>
      <c r="E24" s="124" t="s">
        <v>117</v>
      </c>
      <c r="F24" s="37"/>
      <c r="G24" s="37"/>
      <c r="H24" s="37"/>
      <c r="J24" s="40"/>
      <c r="K24" s="40"/>
      <c r="L24" s="40"/>
    </row>
    <row r="25" spans="1:42" s="12" customFormat="1" ht="22.5">
      <c r="A25" s="114" t="s">
        <v>79</v>
      </c>
      <c r="B25" s="155">
        <v>116076073.99442557</v>
      </c>
      <c r="C25" s="155">
        <v>112797716.68838538</v>
      </c>
      <c r="D25" s="116">
        <v>106.66492751267707</v>
      </c>
      <c r="E25" s="128" t="s">
        <v>80</v>
      </c>
      <c r="F25" s="37"/>
      <c r="G25" s="37"/>
      <c r="H25" s="37"/>
      <c r="I25" s="31"/>
      <c r="J25" s="40"/>
      <c r="K25" s="40"/>
      <c r="L25" s="40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</row>
    <row r="26" spans="1:42" s="13" customFormat="1" ht="22.5">
      <c r="A26" s="123" t="s">
        <v>114</v>
      </c>
      <c r="B26" s="155">
        <v>95539657.99029242</v>
      </c>
      <c r="C26" s="155">
        <v>94204252.47489446</v>
      </c>
      <c r="D26" s="116">
        <v>106.45103780698241</v>
      </c>
      <c r="E26" s="124" t="s">
        <v>115</v>
      </c>
      <c r="F26" s="37"/>
      <c r="G26" s="37"/>
      <c r="H26" s="37"/>
      <c r="I26" s="31"/>
      <c r="J26" s="40"/>
      <c r="K26" s="40"/>
      <c r="L26" s="40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</row>
    <row r="27" spans="1:42" s="12" customFormat="1" ht="22.5">
      <c r="A27" s="123" t="s">
        <v>116</v>
      </c>
      <c r="B27" s="155">
        <v>20536416.004133157</v>
      </c>
      <c r="C27" s="155">
        <v>18593464.213490915</v>
      </c>
      <c r="D27" s="116">
        <v>107.76195022986441</v>
      </c>
      <c r="E27" s="124" t="s">
        <v>117</v>
      </c>
      <c r="F27" s="37"/>
      <c r="G27" s="37"/>
      <c r="H27" s="37"/>
      <c r="I27" s="31"/>
      <c r="J27" s="40"/>
      <c r="K27" s="40"/>
      <c r="L27" s="40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</row>
    <row r="28" spans="1:42" s="39" customFormat="1" ht="24.75" customHeight="1" thickBot="1">
      <c r="A28" s="129" t="s">
        <v>61</v>
      </c>
      <c r="B28" s="130">
        <v>210098844.70535994</v>
      </c>
      <c r="C28" s="130">
        <v>199162184.2520476</v>
      </c>
      <c r="D28" s="131">
        <v>103.58048480383877</v>
      </c>
      <c r="E28" s="93" t="s">
        <v>62</v>
      </c>
      <c r="F28" s="37"/>
      <c r="G28" s="37"/>
      <c r="H28" s="37"/>
      <c r="I28" s="38"/>
      <c r="J28" s="40"/>
      <c r="K28" s="40"/>
      <c r="L28" s="40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</row>
    <row r="29" spans="2:4" ht="26.25">
      <c r="B29" s="157"/>
      <c r="C29" s="157"/>
      <c r="D29" s="23"/>
    </row>
    <row r="30" spans="1:7" ht="22.5">
      <c r="A30" s="159" t="s">
        <v>81</v>
      </c>
      <c r="B30" s="159"/>
      <c r="C30" s="159"/>
      <c r="D30" s="159"/>
      <c r="E30" s="159"/>
      <c r="F30" s="159"/>
      <c r="G30" s="159"/>
    </row>
    <row r="31" spans="1:7" ht="22.5">
      <c r="A31" s="159" t="s">
        <v>82</v>
      </c>
      <c r="B31" s="159"/>
      <c r="C31" s="159"/>
      <c r="D31" s="159"/>
      <c r="E31" s="159"/>
      <c r="F31" s="159"/>
      <c r="G31" s="159"/>
    </row>
    <row r="32" spans="2:4" ht="26.25">
      <c r="B32" s="141"/>
      <c r="C32" s="141"/>
      <c r="D32" s="15"/>
    </row>
    <row r="33" spans="2:4" ht="26.25">
      <c r="B33" s="14"/>
      <c r="C33" s="14"/>
      <c r="D33" s="15"/>
    </row>
    <row r="34" spans="2:3" ht="26.25">
      <c r="B34" s="14"/>
      <c r="C34" s="14"/>
    </row>
  </sheetData>
  <sheetProtection/>
  <mergeCells count="3">
    <mergeCell ref="A4:E4"/>
    <mergeCell ref="A30:G30"/>
    <mergeCell ref="A31:G31"/>
  </mergeCells>
  <printOptions horizontalCentered="1" verticalCentered="1"/>
  <pageMargins left="0.6" right="0.393700787401575" top="0.53" bottom="0.47" header="0" footer="0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L38"/>
  <sheetViews>
    <sheetView zoomScale="89" zoomScaleNormal="89" zoomScaleSheetLayoutView="49" zoomScalePageLayoutView="0" workbookViewId="0" topLeftCell="A1">
      <selection activeCell="G38" sqref="G38"/>
    </sheetView>
  </sheetViews>
  <sheetFormatPr defaultColWidth="9.140625" defaultRowHeight="12.75"/>
  <cols>
    <col min="1" max="1" width="8.57421875" style="1" bestFit="1" customWidth="1"/>
    <col min="2" max="2" width="65.00390625" style="72" customWidth="1"/>
    <col min="3" max="3" width="15.57421875" style="1" bestFit="1" customWidth="1"/>
    <col min="4" max="4" width="20.8515625" style="1" customWidth="1"/>
    <col min="5" max="5" width="15.140625" style="1" customWidth="1"/>
    <col min="6" max="6" width="18.140625" style="1" bestFit="1" customWidth="1"/>
    <col min="7" max="7" width="81.140625" style="72" customWidth="1"/>
    <col min="8" max="16384" width="9.140625" style="1" customWidth="1"/>
  </cols>
  <sheetData>
    <row r="1" spans="1:7" ht="18.75">
      <c r="A1" s="63"/>
      <c r="B1" s="65"/>
      <c r="C1" s="63"/>
      <c r="D1" s="63"/>
      <c r="E1" s="63"/>
      <c r="F1" s="63"/>
      <c r="G1" s="73" t="s">
        <v>149</v>
      </c>
    </row>
    <row r="2" spans="1:7" ht="18.75">
      <c r="A2" s="63"/>
      <c r="B2" s="160" t="s">
        <v>0</v>
      </c>
      <c r="C2" s="160"/>
      <c r="D2" s="160"/>
      <c r="E2" s="160"/>
      <c r="F2" s="160"/>
      <c r="G2" s="160"/>
    </row>
    <row r="3" spans="1:7" ht="18.75">
      <c r="A3" s="63"/>
      <c r="B3" s="160" t="s">
        <v>1</v>
      </c>
      <c r="C3" s="160"/>
      <c r="D3" s="160"/>
      <c r="E3" s="160"/>
      <c r="F3" s="160"/>
      <c r="G3" s="160"/>
    </row>
    <row r="4" spans="1:7" ht="18.75">
      <c r="A4" s="165" t="s">
        <v>159</v>
      </c>
      <c r="B4" s="165"/>
      <c r="C4" s="165"/>
      <c r="D4" s="165"/>
      <c r="E4" s="165"/>
      <c r="F4" s="165"/>
      <c r="G4" s="165"/>
    </row>
    <row r="5" spans="2:7" ht="19.5" thickBot="1">
      <c r="B5" s="134"/>
      <c r="C5" s="134"/>
      <c r="D5" s="134"/>
      <c r="E5" s="134"/>
      <c r="F5" s="134"/>
      <c r="G5" s="134"/>
    </row>
    <row r="6" spans="1:7" ht="110.25">
      <c r="A6" s="161"/>
      <c r="B6" s="66"/>
      <c r="C6" s="41" t="s">
        <v>120</v>
      </c>
      <c r="D6" s="41" t="s">
        <v>164</v>
      </c>
      <c r="E6" s="41" t="s">
        <v>2</v>
      </c>
      <c r="F6" s="41" t="s">
        <v>3</v>
      </c>
      <c r="G6" s="74"/>
    </row>
    <row r="7" spans="1:11" ht="15.75">
      <c r="A7" s="162"/>
      <c r="B7" s="163" t="s">
        <v>4</v>
      </c>
      <c r="C7" s="163"/>
      <c r="D7" s="163"/>
      <c r="E7" s="163"/>
      <c r="F7" s="163"/>
      <c r="G7" s="164"/>
      <c r="H7" s="3"/>
      <c r="I7" s="3"/>
      <c r="J7" s="3"/>
      <c r="K7" s="3"/>
    </row>
    <row r="8" spans="1:12" s="16" customFormat="1" ht="15.75">
      <c r="A8" s="162"/>
      <c r="B8" s="67" t="s">
        <v>5</v>
      </c>
      <c r="C8" s="42">
        <f>SUM(C9:C18)</f>
        <v>47241897.39770257</v>
      </c>
      <c r="D8" s="43">
        <v>99.92503234890006</v>
      </c>
      <c r="E8" s="44">
        <f>SUM(E9:E18)</f>
        <v>86.07197014033312</v>
      </c>
      <c r="F8" s="44">
        <f>SUM(F9:F18)</f>
        <v>-0.06528268360772604</v>
      </c>
      <c r="G8" s="59" t="s">
        <v>6</v>
      </c>
      <c r="H8" s="3"/>
      <c r="I8" s="3"/>
      <c r="J8" s="3"/>
      <c r="K8" s="3"/>
      <c r="L8" s="133"/>
    </row>
    <row r="9" spans="1:12" ht="15.75">
      <c r="A9" s="45" t="s">
        <v>7</v>
      </c>
      <c r="B9" s="48" t="s">
        <v>8</v>
      </c>
      <c r="C9" s="46">
        <v>7007630.003213558</v>
      </c>
      <c r="D9" s="47">
        <v>89.11543976708147</v>
      </c>
      <c r="E9" s="47">
        <f aca="true" t="shared" si="0" ref="E9:E20">C9/$C$21*100</f>
        <v>12.767491434847242</v>
      </c>
      <c r="F9" s="47">
        <v>-1.5949569214151602</v>
      </c>
      <c r="G9" s="49" t="s">
        <v>9</v>
      </c>
      <c r="H9" s="3"/>
      <c r="I9" s="3"/>
      <c r="J9" s="3"/>
      <c r="K9" s="3"/>
      <c r="L9" s="133"/>
    </row>
    <row r="10" spans="1:12" ht="63">
      <c r="A10" s="45" t="s">
        <v>137</v>
      </c>
      <c r="B10" s="48" t="s">
        <v>141</v>
      </c>
      <c r="C10" s="46">
        <v>7738113.090814433</v>
      </c>
      <c r="D10" s="47">
        <v>99.391897196789</v>
      </c>
      <c r="E10" s="47">
        <f t="shared" si="0"/>
        <v>14.09838883667468</v>
      </c>
      <c r="F10" s="47">
        <v>-0.08997748892232901</v>
      </c>
      <c r="G10" s="49" t="s">
        <v>152</v>
      </c>
      <c r="H10" s="3"/>
      <c r="I10" s="3"/>
      <c r="J10" s="3"/>
      <c r="K10" s="3"/>
      <c r="L10" s="133"/>
    </row>
    <row r="11" spans="1:12" ht="15.75">
      <c r="A11" s="45" t="s">
        <v>21</v>
      </c>
      <c r="B11" s="48" t="s">
        <v>22</v>
      </c>
      <c r="C11" s="46">
        <v>2820514.5565517107</v>
      </c>
      <c r="D11" s="47">
        <v>101.72058683151381</v>
      </c>
      <c r="E11" s="47">
        <f t="shared" si="0"/>
        <v>5.138812326866867</v>
      </c>
      <c r="F11" s="47">
        <v>0.08915684713024233</v>
      </c>
      <c r="G11" s="49" t="s">
        <v>23</v>
      </c>
      <c r="H11" s="3"/>
      <c r="I11" s="3"/>
      <c r="J11" s="3"/>
      <c r="K11" s="3"/>
      <c r="L11" s="133"/>
    </row>
    <row r="12" spans="1:12" ht="47.25">
      <c r="A12" s="45" t="s">
        <v>138</v>
      </c>
      <c r="B12" s="48" t="s">
        <v>142</v>
      </c>
      <c r="C12" s="46">
        <v>12655410.278484127</v>
      </c>
      <c r="D12" s="47">
        <v>105.54494984915613</v>
      </c>
      <c r="E12" s="47">
        <f t="shared" si="0"/>
        <v>23.057416310639613</v>
      </c>
      <c r="F12" s="47">
        <v>1.198472952446175</v>
      </c>
      <c r="G12" s="49" t="s">
        <v>143</v>
      </c>
      <c r="H12" s="3"/>
      <c r="I12" s="3"/>
      <c r="J12" s="3"/>
      <c r="K12" s="3"/>
      <c r="L12" s="133"/>
    </row>
    <row r="13" spans="1:12" ht="15.75">
      <c r="A13" s="45" t="s">
        <v>31</v>
      </c>
      <c r="B13" s="48" t="s">
        <v>32</v>
      </c>
      <c r="C13" s="46">
        <v>2437411.3049705187</v>
      </c>
      <c r="D13" s="47">
        <v>108.28651290024547</v>
      </c>
      <c r="E13" s="47">
        <f t="shared" si="0"/>
        <v>4.440820640521846</v>
      </c>
      <c r="F13" s="47">
        <v>0.3529093018502218</v>
      </c>
      <c r="G13" s="49" t="s">
        <v>33</v>
      </c>
      <c r="H13" s="3"/>
      <c r="I13" s="3"/>
      <c r="J13" s="3"/>
      <c r="K13" s="3"/>
      <c r="L13" s="133"/>
    </row>
    <row r="14" spans="1:12" ht="15.75">
      <c r="A14" s="45" t="s">
        <v>34</v>
      </c>
      <c r="B14" s="48" t="s">
        <v>150</v>
      </c>
      <c r="C14" s="46">
        <v>1680718.855153424</v>
      </c>
      <c r="D14" s="47">
        <v>101.53175655652808</v>
      </c>
      <c r="E14" s="47">
        <f t="shared" si="0"/>
        <v>3.062171315796801</v>
      </c>
      <c r="F14" s="47">
        <v>0.04243175320525208</v>
      </c>
      <c r="G14" s="49" t="s">
        <v>125</v>
      </c>
      <c r="H14" s="3"/>
      <c r="I14" s="3"/>
      <c r="J14" s="3"/>
      <c r="K14" s="3"/>
      <c r="L14" s="133"/>
    </row>
    <row r="15" spans="1:12" ht="15.75">
      <c r="A15" s="45" t="s">
        <v>35</v>
      </c>
      <c r="B15" s="48" t="s">
        <v>36</v>
      </c>
      <c r="C15" s="46">
        <v>3963208.9858606295</v>
      </c>
      <c r="D15" s="47">
        <v>100.36662175145862</v>
      </c>
      <c r="E15" s="47">
        <f t="shared" si="0"/>
        <v>7.220734650414043</v>
      </c>
      <c r="F15" s="47">
        <v>0.026881036619137846</v>
      </c>
      <c r="G15" s="49" t="s">
        <v>37</v>
      </c>
      <c r="H15" s="3"/>
      <c r="I15" s="3"/>
      <c r="J15" s="3"/>
      <c r="K15" s="3"/>
      <c r="L15" s="133"/>
    </row>
    <row r="16" spans="1:12" ht="31.5">
      <c r="A16" s="45" t="s">
        <v>140</v>
      </c>
      <c r="B16" s="48" t="s">
        <v>144</v>
      </c>
      <c r="C16" s="46">
        <v>1598710.2631756295</v>
      </c>
      <c r="D16" s="47">
        <v>96.35348291326547</v>
      </c>
      <c r="E16" s="47">
        <f t="shared" si="0"/>
        <v>2.912756464387663</v>
      </c>
      <c r="F16" s="47">
        <v>-0.11341280750002056</v>
      </c>
      <c r="G16" s="49" t="s">
        <v>145</v>
      </c>
      <c r="H16" s="3"/>
      <c r="I16" s="3"/>
      <c r="J16" s="3"/>
      <c r="K16" s="3"/>
      <c r="L16" s="133"/>
    </row>
    <row r="17" spans="1:12" ht="31.5">
      <c r="A17" s="45" t="s">
        <v>118</v>
      </c>
      <c r="B17" s="48" t="s">
        <v>136</v>
      </c>
      <c r="C17" s="46">
        <v>6059509.564258078</v>
      </c>
      <c r="D17" s="47">
        <v>99.81137431846817</v>
      </c>
      <c r="E17" s="47">
        <f t="shared" si="0"/>
        <v>11.040071525688719</v>
      </c>
      <c r="F17" s="47">
        <v>-0.020948444418567618</v>
      </c>
      <c r="G17" s="49" t="s">
        <v>122</v>
      </c>
      <c r="H17" s="3"/>
      <c r="I17" s="3"/>
      <c r="J17" s="3"/>
      <c r="K17" s="3"/>
      <c r="L17" s="133"/>
    </row>
    <row r="18" spans="1:12" ht="63">
      <c r="A18" s="45" t="s">
        <v>139</v>
      </c>
      <c r="B18" s="48" t="s">
        <v>146</v>
      </c>
      <c r="C18" s="46">
        <v>1280670.4952204628</v>
      </c>
      <c r="D18" s="47">
        <v>101.955142192839</v>
      </c>
      <c r="E18" s="47">
        <f t="shared" si="0"/>
        <v>2.3333066344956306</v>
      </c>
      <c r="F18" s="47">
        <v>0.044161087397322225</v>
      </c>
      <c r="G18" s="49" t="s">
        <v>153</v>
      </c>
      <c r="H18" s="3"/>
      <c r="I18" s="3"/>
      <c r="J18" s="3"/>
      <c r="K18" s="3"/>
      <c r="L18" s="133"/>
    </row>
    <row r="19" spans="1:12" s="16" customFormat="1" ht="15.75">
      <c r="A19" s="50"/>
      <c r="B19" s="51" t="s">
        <v>148</v>
      </c>
      <c r="C19" s="52">
        <v>7644609</v>
      </c>
      <c r="D19" s="53">
        <v>101.96976464254959</v>
      </c>
      <c r="E19" s="53">
        <f t="shared" si="0"/>
        <v>13.928029859666905</v>
      </c>
      <c r="F19" s="53">
        <v>0.25447117857588375</v>
      </c>
      <c r="G19" s="54" t="s">
        <v>60</v>
      </c>
      <c r="H19" s="3"/>
      <c r="I19" s="3"/>
      <c r="J19" s="3"/>
      <c r="K19" s="3"/>
      <c r="L19" s="133"/>
    </row>
    <row r="20" spans="1:12" ht="15.75">
      <c r="A20" s="50"/>
      <c r="B20" s="68" t="s">
        <v>147</v>
      </c>
      <c r="C20" s="46">
        <v>7850203</v>
      </c>
      <c r="D20" s="47">
        <v>104.63716061655784</v>
      </c>
      <c r="E20" s="47">
        <f t="shared" si="0"/>
        <v>14.302610086198877</v>
      </c>
      <c r="F20" s="47">
        <v>0.6003751105271906</v>
      </c>
      <c r="G20" s="75" t="s">
        <v>119</v>
      </c>
      <c r="H20" s="3"/>
      <c r="I20" s="3"/>
      <c r="J20" s="3"/>
      <c r="K20" s="3"/>
      <c r="L20" s="133"/>
    </row>
    <row r="21" spans="1:12" s="132" customFormat="1" ht="27.75">
      <c r="A21" s="139"/>
      <c r="B21" s="69" t="s">
        <v>61</v>
      </c>
      <c r="C21" s="55">
        <f>C8+C19</f>
        <v>54886506.39770257</v>
      </c>
      <c r="D21" s="56">
        <v>100.18918849496818</v>
      </c>
      <c r="E21" s="57">
        <f>E8+E19</f>
        <v>100.00000000000003</v>
      </c>
      <c r="F21" s="57">
        <f>F8+F19</f>
        <v>0.1891884949681577</v>
      </c>
      <c r="G21" s="76" t="s">
        <v>62</v>
      </c>
      <c r="H21" s="3"/>
      <c r="I21" s="3"/>
      <c r="J21" s="3"/>
      <c r="K21" s="3"/>
      <c r="L21" s="133"/>
    </row>
    <row r="22" spans="1:12" ht="15.75">
      <c r="A22" s="137"/>
      <c r="B22" s="163" t="s">
        <v>63</v>
      </c>
      <c r="C22" s="163"/>
      <c r="D22" s="163"/>
      <c r="E22" s="163"/>
      <c r="F22" s="163"/>
      <c r="G22" s="164"/>
      <c r="H22" s="3"/>
      <c r="I22" s="3"/>
      <c r="J22" s="3"/>
      <c r="K22" s="3"/>
      <c r="L22" s="133"/>
    </row>
    <row r="23" spans="1:12" s="16" customFormat="1" ht="15.75">
      <c r="A23" s="58"/>
      <c r="B23" s="67" t="s">
        <v>64</v>
      </c>
      <c r="C23" s="42">
        <f>C24+C25</f>
        <v>57056584.72403436</v>
      </c>
      <c r="D23" s="53">
        <v>102.01114679173892</v>
      </c>
      <c r="E23" s="44">
        <f>E24+E25</f>
        <v>103.95375561091028</v>
      </c>
      <c r="F23" s="44">
        <f>F24+F25</f>
        <v>2.1047558765200556</v>
      </c>
      <c r="G23" s="59" t="s">
        <v>65</v>
      </c>
      <c r="H23" s="3"/>
      <c r="I23" s="3"/>
      <c r="J23" s="3"/>
      <c r="K23" s="3"/>
      <c r="L23" s="133"/>
    </row>
    <row r="24" spans="1:12" ht="15.75">
      <c r="A24" s="137"/>
      <c r="B24" s="70" t="s">
        <v>66</v>
      </c>
      <c r="C24" s="46">
        <v>50108441.62759196</v>
      </c>
      <c r="D24" s="47">
        <v>102.5402436752847</v>
      </c>
      <c r="E24" s="47">
        <f>C24/$C$21*100</f>
        <v>91.29464583610188</v>
      </c>
      <c r="F24" s="47">
        <v>2.228660055081899</v>
      </c>
      <c r="G24" s="77" t="s">
        <v>67</v>
      </c>
      <c r="H24" s="3"/>
      <c r="I24" s="3"/>
      <c r="J24" s="3"/>
      <c r="K24" s="3"/>
      <c r="L24" s="133"/>
    </row>
    <row r="25" spans="1:12" ht="31.5">
      <c r="A25" s="137"/>
      <c r="B25" s="70" t="s">
        <v>68</v>
      </c>
      <c r="C25" s="46">
        <v>6948143.0964424005</v>
      </c>
      <c r="D25" s="47">
        <v>99.26772344640966</v>
      </c>
      <c r="E25" s="47">
        <f>C25/$C$21*100</f>
        <v>12.659109774808394</v>
      </c>
      <c r="F25" s="47">
        <v>-0.1239041785618437</v>
      </c>
      <c r="G25" s="77" t="s">
        <v>127</v>
      </c>
      <c r="H25" s="3"/>
      <c r="I25" s="3"/>
      <c r="J25" s="3"/>
      <c r="K25" s="3"/>
      <c r="L25" s="133"/>
    </row>
    <row r="26" spans="1:12" s="16" customFormat="1" ht="15.75">
      <c r="A26" s="58"/>
      <c r="B26" s="67" t="s">
        <v>69</v>
      </c>
      <c r="C26" s="42">
        <f>C27+C28</f>
        <v>11494245.56547344</v>
      </c>
      <c r="D26" s="53" t="s">
        <v>129</v>
      </c>
      <c r="E26" s="44">
        <f>E27+E28</f>
        <v>20.94184221197683</v>
      </c>
      <c r="F26" s="44">
        <f>F27+F28</f>
        <v>0.42624674884878466</v>
      </c>
      <c r="G26" s="59" t="s">
        <v>70</v>
      </c>
      <c r="H26" s="3"/>
      <c r="I26" s="3"/>
      <c r="J26" s="3"/>
      <c r="K26" s="3"/>
      <c r="L26" s="133"/>
    </row>
    <row r="27" spans="1:12" ht="15.75">
      <c r="A27" s="137"/>
      <c r="B27" s="70" t="s">
        <v>71</v>
      </c>
      <c r="C27" s="46">
        <v>12253805.765473435</v>
      </c>
      <c r="D27" s="47">
        <v>103.29922031208474</v>
      </c>
      <c r="E27" s="47">
        <f>C27/$C$21*100</f>
        <v>22.3257164095734</v>
      </c>
      <c r="F27" s="47">
        <v>0.7284982292704345</v>
      </c>
      <c r="G27" s="77" t="s">
        <v>72</v>
      </c>
      <c r="H27" s="3"/>
      <c r="I27" s="3"/>
      <c r="J27" s="3"/>
      <c r="K27" s="3"/>
      <c r="L27" s="133"/>
    </row>
    <row r="28" spans="1:12" ht="15.75">
      <c r="A28" s="137"/>
      <c r="B28" s="70" t="s">
        <v>73</v>
      </c>
      <c r="C28" s="46">
        <v>-759560.1999999955</v>
      </c>
      <c r="D28" s="47" t="s">
        <v>129</v>
      </c>
      <c r="E28" s="47">
        <f>C28/$C$21*100</f>
        <v>-1.3838741975965683</v>
      </c>
      <c r="F28" s="47">
        <v>-0.30225148042164984</v>
      </c>
      <c r="G28" s="75" t="s">
        <v>74</v>
      </c>
      <c r="H28" s="3"/>
      <c r="I28" s="3"/>
      <c r="J28" s="3"/>
      <c r="K28" s="3"/>
      <c r="L28" s="133"/>
    </row>
    <row r="29" spans="1:12" s="16" customFormat="1" ht="15.75">
      <c r="A29" s="58"/>
      <c r="B29" s="67" t="s">
        <v>75</v>
      </c>
      <c r="C29" s="42">
        <f>C30-C31</f>
        <v>-13664324.486058712</v>
      </c>
      <c r="D29" s="53" t="s">
        <v>129</v>
      </c>
      <c r="E29" s="44">
        <f>E30-E31</f>
        <v>-24.89559890558214</v>
      </c>
      <c r="F29" s="44">
        <f>F30-F31</f>
        <v>-2.2831936141399116</v>
      </c>
      <c r="G29" s="59" t="s">
        <v>76</v>
      </c>
      <c r="H29" s="3"/>
      <c r="I29" s="3"/>
      <c r="J29" s="3"/>
      <c r="K29" s="3"/>
      <c r="L29" s="133"/>
    </row>
    <row r="30" spans="1:12" ht="15.75">
      <c r="A30" s="137"/>
      <c r="B30" s="70" t="s">
        <v>77</v>
      </c>
      <c r="C30" s="46">
        <v>17465265.959559157</v>
      </c>
      <c r="D30" s="47">
        <v>105.08568310478887</v>
      </c>
      <c r="E30" s="47">
        <f>C30/$C$21*100</f>
        <v>31.82069165234794</v>
      </c>
      <c r="F30" s="47">
        <v>1.6</v>
      </c>
      <c r="G30" s="78" t="s">
        <v>78</v>
      </c>
      <c r="H30" s="3"/>
      <c r="I30" s="3"/>
      <c r="J30" s="3"/>
      <c r="K30" s="3"/>
      <c r="L30" s="133"/>
    </row>
    <row r="31" spans="1:12" ht="16.5" thickBot="1">
      <c r="A31" s="60"/>
      <c r="B31" s="71" t="s">
        <v>79</v>
      </c>
      <c r="C31" s="61">
        <v>31129590.44561787</v>
      </c>
      <c r="D31" s="62">
        <v>107.00546765677335</v>
      </c>
      <c r="E31" s="62">
        <f>C31/$C$21*100</f>
        <v>56.71629055793008</v>
      </c>
      <c r="F31" s="62">
        <v>3.8831936141399117</v>
      </c>
      <c r="G31" s="79" t="s">
        <v>80</v>
      </c>
      <c r="H31" s="3"/>
      <c r="I31" s="3"/>
      <c r="J31" s="3"/>
      <c r="K31" s="3"/>
      <c r="L31" s="133"/>
    </row>
    <row r="32" spans="3:6" ht="12.75">
      <c r="C32" s="3"/>
      <c r="E32" s="4"/>
      <c r="F32" s="4"/>
    </row>
    <row r="33" spans="3:6" ht="12.75">
      <c r="C33" s="3"/>
      <c r="E33" s="4"/>
      <c r="F33" s="4"/>
    </row>
    <row r="34" spans="1:7" ht="12.75">
      <c r="A34" s="159" t="s">
        <v>81</v>
      </c>
      <c r="B34" s="159"/>
      <c r="C34" s="159"/>
      <c r="D34" s="159"/>
      <c r="E34" s="159"/>
      <c r="F34" s="159"/>
      <c r="G34" s="159"/>
    </row>
    <row r="35" spans="1:7" ht="12.75">
      <c r="A35" s="159" t="s">
        <v>82</v>
      </c>
      <c r="B35" s="159"/>
      <c r="C35" s="159"/>
      <c r="D35" s="159"/>
      <c r="E35" s="159"/>
      <c r="F35" s="159"/>
      <c r="G35" s="159"/>
    </row>
    <row r="37" spans="3:6" ht="12.75">
      <c r="C37" s="3"/>
      <c r="F37" s="4"/>
    </row>
    <row r="38" ht="12.75">
      <c r="C38" s="3"/>
    </row>
  </sheetData>
  <sheetProtection/>
  <mergeCells count="8">
    <mergeCell ref="A34:G34"/>
    <mergeCell ref="A35:G35"/>
    <mergeCell ref="B2:G2"/>
    <mergeCell ref="B3:G3"/>
    <mergeCell ref="A4:G4"/>
    <mergeCell ref="A6:A8"/>
    <mergeCell ref="B7:G7"/>
    <mergeCell ref="B22:G22"/>
  </mergeCells>
  <printOptions horizontalCentered="1" verticalCentered="1"/>
  <pageMargins left="0.45" right="0.45" top="0.33" bottom="0.81" header="0.28" footer="0.3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8"/>
  <sheetViews>
    <sheetView zoomScalePageLayoutView="0" workbookViewId="0" topLeftCell="A12">
      <selection activeCell="B27" sqref="B27"/>
    </sheetView>
  </sheetViews>
  <sheetFormatPr defaultColWidth="9.140625" defaultRowHeight="12.75"/>
  <cols>
    <col min="1" max="1" width="3.00390625" style="5" bestFit="1" customWidth="1"/>
    <col min="2" max="2" width="63.421875" style="96" customWidth="1"/>
    <col min="3" max="3" width="18.140625" style="5" customWidth="1"/>
    <col min="4" max="4" width="21.28125" style="5" customWidth="1"/>
    <col min="5" max="5" width="21.00390625" style="5" customWidth="1"/>
    <col min="6" max="6" width="68.421875" style="100" customWidth="1"/>
    <col min="7" max="7" width="9.140625" style="5" customWidth="1"/>
    <col min="8" max="8" width="11.28125" style="5" bestFit="1" customWidth="1"/>
    <col min="9" max="16384" width="9.140625" style="5" customWidth="1"/>
  </cols>
  <sheetData>
    <row r="1" spans="1:6" ht="18.75">
      <c r="A1" s="63"/>
      <c r="B1" s="65"/>
      <c r="C1" s="63"/>
      <c r="D1" s="63"/>
      <c r="E1" s="63"/>
      <c r="F1" s="73" t="s">
        <v>155</v>
      </c>
    </row>
    <row r="2" spans="1:6" ht="18.75">
      <c r="A2" s="166" t="s">
        <v>83</v>
      </c>
      <c r="B2" s="166"/>
      <c r="C2" s="166"/>
      <c r="D2" s="166"/>
      <c r="E2" s="166"/>
      <c r="F2" s="166"/>
    </row>
    <row r="3" spans="1:6" ht="18.75">
      <c r="A3" s="166" t="s">
        <v>121</v>
      </c>
      <c r="B3" s="166"/>
      <c r="C3" s="166"/>
      <c r="D3" s="166"/>
      <c r="E3" s="166"/>
      <c r="F3" s="166"/>
    </row>
    <row r="4" spans="1:6" ht="18.75">
      <c r="A4" s="166" t="s">
        <v>159</v>
      </c>
      <c r="B4" s="166"/>
      <c r="C4" s="166"/>
      <c r="D4" s="166"/>
      <c r="E4" s="166"/>
      <c r="F4" s="166"/>
    </row>
    <row r="5" spans="1:6" ht="26.25" thickBot="1">
      <c r="A5" s="6"/>
      <c r="B5" s="94"/>
      <c r="C5" s="6"/>
      <c r="D5" s="6"/>
      <c r="E5" s="6"/>
      <c r="F5" s="97"/>
    </row>
    <row r="6" spans="1:6" ht="110.25">
      <c r="A6" s="161"/>
      <c r="B6" s="167"/>
      <c r="C6" s="80" t="s">
        <v>123</v>
      </c>
      <c r="D6" s="80" t="s">
        <v>160</v>
      </c>
      <c r="E6" s="80" t="s">
        <v>161</v>
      </c>
      <c r="F6" s="98"/>
    </row>
    <row r="7" spans="1:9" ht="15.75">
      <c r="A7" s="45" t="s">
        <v>7</v>
      </c>
      <c r="B7" s="48" t="s">
        <v>8</v>
      </c>
      <c r="C7" s="81">
        <v>7007630.003213558</v>
      </c>
      <c r="D7" s="81">
        <v>6757850.839044348</v>
      </c>
      <c r="E7" s="82">
        <v>89.11543976708147</v>
      </c>
      <c r="F7" s="49" t="s">
        <v>9</v>
      </c>
      <c r="G7" s="20"/>
      <c r="H7" s="20"/>
      <c r="I7" s="20"/>
    </row>
    <row r="8" spans="1:9" ht="15.75">
      <c r="A8" s="45" t="s">
        <v>10</v>
      </c>
      <c r="B8" s="48" t="s">
        <v>11</v>
      </c>
      <c r="C8" s="81">
        <v>118064.56127368771</v>
      </c>
      <c r="D8" s="81">
        <v>103416.64258609078</v>
      </c>
      <c r="E8" s="82">
        <v>109.40470838453945</v>
      </c>
      <c r="F8" s="49" t="s">
        <v>12</v>
      </c>
      <c r="G8" s="20"/>
      <c r="H8" s="20"/>
      <c r="I8" s="20"/>
    </row>
    <row r="9" spans="1:9" ht="15.75">
      <c r="A9" s="45" t="s">
        <v>13</v>
      </c>
      <c r="B9" s="48" t="s">
        <v>14</v>
      </c>
      <c r="C9" s="81">
        <v>5817643.787007218</v>
      </c>
      <c r="D9" s="81">
        <v>5732642.664668493</v>
      </c>
      <c r="E9" s="82">
        <v>102.74968377086853</v>
      </c>
      <c r="F9" s="49" t="s">
        <v>15</v>
      </c>
      <c r="G9" s="20"/>
      <c r="H9" s="20"/>
      <c r="I9" s="20"/>
    </row>
    <row r="10" spans="1:9" ht="31.5">
      <c r="A10" s="45" t="s">
        <v>16</v>
      </c>
      <c r="B10" s="48" t="s">
        <v>17</v>
      </c>
      <c r="C10" s="81">
        <v>1397470.3133868605</v>
      </c>
      <c r="D10" s="81">
        <v>1384787.379462238</v>
      </c>
      <c r="E10" s="82">
        <v>86.42334258981214</v>
      </c>
      <c r="F10" s="49" t="s">
        <v>151</v>
      </c>
      <c r="G10" s="20"/>
      <c r="H10" s="20"/>
      <c r="I10" s="20"/>
    </row>
    <row r="11" spans="1:9" ht="31.5">
      <c r="A11" s="45" t="s">
        <v>18</v>
      </c>
      <c r="B11" s="48" t="s">
        <v>19</v>
      </c>
      <c r="C11" s="81">
        <v>404934.42914666666</v>
      </c>
      <c r="D11" s="81">
        <v>389867.63434547617</v>
      </c>
      <c r="E11" s="82">
        <v>102.27644613247699</v>
      </c>
      <c r="F11" s="49" t="s">
        <v>20</v>
      </c>
      <c r="G11" s="20"/>
      <c r="H11" s="20"/>
      <c r="I11" s="20"/>
    </row>
    <row r="12" spans="1:9" ht="15.75">
      <c r="A12" s="45" t="s">
        <v>21</v>
      </c>
      <c r="B12" s="48" t="s">
        <v>22</v>
      </c>
      <c r="C12" s="81">
        <v>2820514.5565517107</v>
      </c>
      <c r="D12" s="81">
        <v>2727749.8516459423</v>
      </c>
      <c r="E12" s="82">
        <v>101.72058683151381</v>
      </c>
      <c r="F12" s="49" t="s">
        <v>23</v>
      </c>
      <c r="G12" s="20"/>
      <c r="H12" s="20"/>
      <c r="I12" s="20"/>
    </row>
    <row r="13" spans="1:9" ht="31.5">
      <c r="A13" s="45" t="s">
        <v>24</v>
      </c>
      <c r="B13" s="48" t="s">
        <v>25</v>
      </c>
      <c r="C13" s="81">
        <v>9609009.157841288</v>
      </c>
      <c r="D13" s="81">
        <v>8849908.818654161</v>
      </c>
      <c r="E13" s="82">
        <v>105.42505875491534</v>
      </c>
      <c r="F13" s="49" t="s">
        <v>26</v>
      </c>
      <c r="G13" s="20"/>
      <c r="H13" s="20"/>
      <c r="I13" s="20"/>
    </row>
    <row r="14" spans="1:9" ht="15.75">
      <c r="A14" s="45" t="s">
        <v>27</v>
      </c>
      <c r="B14" s="48" t="s">
        <v>28</v>
      </c>
      <c r="C14" s="81">
        <v>2419365.719731762</v>
      </c>
      <c r="D14" s="81">
        <v>2366234.8893727763</v>
      </c>
      <c r="E14" s="82">
        <v>104.63181381284316</v>
      </c>
      <c r="F14" s="49" t="s">
        <v>29</v>
      </c>
      <c r="G14" s="20"/>
      <c r="H14" s="20"/>
      <c r="I14" s="20"/>
    </row>
    <row r="15" spans="1:9" ht="15.75">
      <c r="A15" s="45" t="s">
        <v>30</v>
      </c>
      <c r="B15" s="48" t="s">
        <v>124</v>
      </c>
      <c r="C15" s="81">
        <v>627035.4009110755</v>
      </c>
      <c r="D15" s="81">
        <v>589390.6366805905</v>
      </c>
      <c r="E15" s="82">
        <v>111.34756770518632</v>
      </c>
      <c r="F15" s="49" t="s">
        <v>135</v>
      </c>
      <c r="G15" s="20"/>
      <c r="H15" s="20"/>
      <c r="I15" s="20"/>
    </row>
    <row r="16" spans="1:9" ht="15.75">
      <c r="A16" s="45" t="s">
        <v>31</v>
      </c>
      <c r="B16" s="48" t="s">
        <v>32</v>
      </c>
      <c r="C16" s="81">
        <v>2437411.3049705187</v>
      </c>
      <c r="D16" s="81">
        <v>2386619.802410218</v>
      </c>
      <c r="E16" s="82">
        <v>108.28651290024547</v>
      </c>
      <c r="F16" s="49" t="s">
        <v>33</v>
      </c>
      <c r="G16" s="20"/>
      <c r="H16" s="20"/>
      <c r="I16" s="20"/>
    </row>
    <row r="17" spans="1:9" ht="15.75">
      <c r="A17" s="45" t="s">
        <v>34</v>
      </c>
      <c r="B17" s="48" t="s">
        <v>150</v>
      </c>
      <c r="C17" s="81">
        <v>1680718.855153424</v>
      </c>
      <c r="D17" s="81">
        <v>1455528.0109272238</v>
      </c>
      <c r="E17" s="82">
        <v>101.53175655652808</v>
      </c>
      <c r="F17" s="49" t="s">
        <v>125</v>
      </c>
      <c r="G17" s="20"/>
      <c r="H17" s="20"/>
      <c r="I17" s="20"/>
    </row>
    <row r="18" spans="1:9" ht="15.75">
      <c r="A18" s="45" t="s">
        <v>35</v>
      </c>
      <c r="B18" s="48" t="s">
        <v>36</v>
      </c>
      <c r="C18" s="81">
        <v>3963208.9858606295</v>
      </c>
      <c r="D18" s="81">
        <v>3808330.8218371933</v>
      </c>
      <c r="E18" s="82">
        <v>100.36662175145862</v>
      </c>
      <c r="F18" s="49" t="s">
        <v>37</v>
      </c>
      <c r="G18" s="20"/>
      <c r="H18" s="20"/>
      <c r="I18" s="20"/>
    </row>
    <row r="19" spans="1:9" ht="15.75">
      <c r="A19" s="45" t="s">
        <v>38</v>
      </c>
      <c r="B19" s="48" t="s">
        <v>39</v>
      </c>
      <c r="C19" s="81">
        <v>1049543.3032218115</v>
      </c>
      <c r="D19" s="81">
        <v>1011777.505025473</v>
      </c>
      <c r="E19" s="82">
        <v>95.18295129545317</v>
      </c>
      <c r="F19" s="49" t="s">
        <v>40</v>
      </c>
      <c r="G19" s="20"/>
      <c r="H19" s="20"/>
      <c r="I19" s="20"/>
    </row>
    <row r="20" spans="1:9" ht="31.5">
      <c r="A20" s="45" t="s">
        <v>41</v>
      </c>
      <c r="B20" s="48" t="s">
        <v>42</v>
      </c>
      <c r="C20" s="81">
        <v>549166.959953818</v>
      </c>
      <c r="D20" s="81">
        <v>539069.0970422907</v>
      </c>
      <c r="E20" s="82">
        <v>98.63001440594898</v>
      </c>
      <c r="F20" s="49" t="s">
        <v>43</v>
      </c>
      <c r="G20" s="20"/>
      <c r="H20" s="20"/>
      <c r="I20" s="20"/>
    </row>
    <row r="21" spans="1:9" ht="31.5">
      <c r="A21" s="45" t="s">
        <v>44</v>
      </c>
      <c r="B21" s="48" t="s">
        <v>45</v>
      </c>
      <c r="C21" s="81">
        <v>1954252.995842619</v>
      </c>
      <c r="D21" s="81">
        <v>1957126.752529202</v>
      </c>
      <c r="E21" s="82">
        <v>100.59394173277909</v>
      </c>
      <c r="F21" s="49" t="s">
        <v>46</v>
      </c>
      <c r="G21" s="20"/>
      <c r="H21" s="20"/>
      <c r="I21" s="20"/>
    </row>
    <row r="22" spans="1:9" ht="15.75">
      <c r="A22" s="45" t="s">
        <v>47</v>
      </c>
      <c r="B22" s="48" t="s">
        <v>48</v>
      </c>
      <c r="C22" s="81">
        <v>2146975.2117506824</v>
      </c>
      <c r="D22" s="81">
        <v>2039870.5633517336</v>
      </c>
      <c r="E22" s="82">
        <v>98.16101665910206</v>
      </c>
      <c r="F22" s="49" t="s">
        <v>49</v>
      </c>
      <c r="G22" s="20"/>
      <c r="H22" s="20"/>
      <c r="I22" s="20"/>
    </row>
    <row r="23" spans="1:9" ht="15.75">
      <c r="A23" s="45" t="s">
        <v>50</v>
      </c>
      <c r="B23" s="48" t="s">
        <v>51</v>
      </c>
      <c r="C23" s="81">
        <v>1958281.3566647763</v>
      </c>
      <c r="D23" s="81">
        <v>1739523.434683309</v>
      </c>
      <c r="E23" s="82">
        <v>100.91773859340645</v>
      </c>
      <c r="F23" s="49" t="s">
        <v>52</v>
      </c>
      <c r="G23" s="20"/>
      <c r="H23" s="20"/>
      <c r="I23" s="20"/>
    </row>
    <row r="24" spans="1:9" ht="15.75">
      <c r="A24" s="45" t="s">
        <v>53</v>
      </c>
      <c r="B24" s="48" t="s">
        <v>126</v>
      </c>
      <c r="C24" s="81">
        <v>317637.2272586294</v>
      </c>
      <c r="D24" s="81">
        <v>267006.9144625048</v>
      </c>
      <c r="E24" s="82">
        <v>111.72936262164326</v>
      </c>
      <c r="F24" s="49" t="s">
        <v>154</v>
      </c>
      <c r="G24" s="20"/>
      <c r="H24" s="20"/>
      <c r="I24" s="20"/>
    </row>
    <row r="25" spans="1:9" ht="15.75">
      <c r="A25" s="45" t="s">
        <v>54</v>
      </c>
      <c r="B25" s="48" t="s">
        <v>55</v>
      </c>
      <c r="C25" s="81">
        <v>896910.9519618332</v>
      </c>
      <c r="D25" s="81">
        <v>860988.1293689259</v>
      </c>
      <c r="E25" s="82">
        <v>99.33673005731339</v>
      </c>
      <c r="F25" s="49" t="s">
        <v>56</v>
      </c>
      <c r="G25" s="20"/>
      <c r="H25" s="20"/>
      <c r="I25" s="20"/>
    </row>
    <row r="26" spans="1:9" ht="47.25">
      <c r="A26" s="45" t="s">
        <v>57</v>
      </c>
      <c r="B26" s="48" t="s">
        <v>58</v>
      </c>
      <c r="C26" s="81">
        <v>66122.316</v>
      </c>
      <c r="D26" s="81">
        <v>63763.081967213126</v>
      </c>
      <c r="E26" s="82">
        <v>100.90539653536797</v>
      </c>
      <c r="F26" s="49" t="s">
        <v>59</v>
      </c>
      <c r="G26" s="20"/>
      <c r="H26" s="20"/>
      <c r="I26" s="20"/>
    </row>
    <row r="27" spans="1:9" s="18" customFormat="1" ht="15.75">
      <c r="A27" s="83"/>
      <c r="B27" s="84" t="s">
        <v>84</v>
      </c>
      <c r="C27" s="85">
        <v>47241897.39770257</v>
      </c>
      <c r="D27" s="85">
        <v>45031453.47006541</v>
      </c>
      <c r="E27" s="86">
        <v>99.92503234890006</v>
      </c>
      <c r="F27" s="87" t="s">
        <v>85</v>
      </c>
      <c r="G27" s="20"/>
      <c r="H27" s="20"/>
      <c r="I27" s="20"/>
    </row>
    <row r="28" spans="1:9" s="18" customFormat="1" ht="15.75">
      <c r="A28" s="88"/>
      <c r="B28" s="51" t="s">
        <v>148</v>
      </c>
      <c r="C28" s="85">
        <v>7644609</v>
      </c>
      <c r="D28" s="85">
        <v>6817313.3623550525</v>
      </c>
      <c r="E28" s="86">
        <v>101.96976464254959</v>
      </c>
      <c r="F28" s="54" t="s">
        <v>60</v>
      </c>
      <c r="G28" s="20"/>
      <c r="H28" s="20"/>
      <c r="I28" s="20"/>
    </row>
    <row r="29" spans="1:9" s="25" customFormat="1" ht="16.5" thickBot="1">
      <c r="A29" s="89"/>
      <c r="B29" s="90" t="s">
        <v>61</v>
      </c>
      <c r="C29" s="91">
        <v>54886506.39770257</v>
      </c>
      <c r="D29" s="91">
        <v>51848766.83242046</v>
      </c>
      <c r="E29" s="92">
        <v>100.18918849496818</v>
      </c>
      <c r="F29" s="93" t="s">
        <v>62</v>
      </c>
      <c r="G29" s="20"/>
      <c r="H29" s="20"/>
      <c r="I29" s="20"/>
    </row>
    <row r="30" spans="2:6" s="22" customFormat="1" ht="14.25" customHeight="1">
      <c r="B30" s="95"/>
      <c r="C30" s="140"/>
      <c r="D30" s="140"/>
      <c r="F30" s="99"/>
    </row>
    <row r="31" spans="1:7" s="22" customFormat="1" ht="15.75">
      <c r="A31" s="159" t="s">
        <v>81</v>
      </c>
      <c r="B31" s="159"/>
      <c r="C31" s="159"/>
      <c r="D31" s="159"/>
      <c r="E31" s="159"/>
      <c r="F31" s="159"/>
      <c r="G31" s="159"/>
    </row>
    <row r="32" spans="1:7" ht="15.75">
      <c r="A32" s="159" t="s">
        <v>82</v>
      </c>
      <c r="B32" s="159"/>
      <c r="C32" s="159"/>
      <c r="D32" s="159"/>
      <c r="E32" s="159"/>
      <c r="F32" s="159"/>
      <c r="G32" s="159"/>
    </row>
    <row r="33" spans="3:5" ht="26.25">
      <c r="C33" s="20"/>
      <c r="D33" s="20"/>
      <c r="E33" s="20"/>
    </row>
    <row r="34" spans="3:4" ht="26.25">
      <c r="C34" s="26"/>
      <c r="D34" s="26"/>
    </row>
    <row r="35" spans="3:4" ht="26.25">
      <c r="C35" s="20"/>
      <c r="D35" s="20"/>
    </row>
    <row r="36" spans="3:4" ht="26.25">
      <c r="C36" s="20"/>
      <c r="D36" s="20"/>
    </row>
    <row r="37" spans="3:4" ht="26.25">
      <c r="C37" s="20"/>
      <c r="D37" s="20"/>
    </row>
    <row r="38" spans="3:4" ht="26.25">
      <c r="C38" s="20"/>
      <c r="D38" s="20"/>
    </row>
  </sheetData>
  <sheetProtection/>
  <mergeCells count="6">
    <mergeCell ref="A32:G32"/>
    <mergeCell ref="A2:F2"/>
    <mergeCell ref="A3:F3"/>
    <mergeCell ref="A4:F4"/>
    <mergeCell ref="A6:B6"/>
    <mergeCell ref="A31:G31"/>
  </mergeCells>
  <printOptions horizontalCentered="1" verticalCentered="1"/>
  <pageMargins left="0.433070866141732" right="0.433070866141732" top="0.196850393700787" bottom="0.511811023622047" header="0.31496062992126" footer="0.31496062992126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3"/>
  <sheetViews>
    <sheetView zoomScale="90" zoomScaleNormal="90" zoomScalePageLayoutView="0" workbookViewId="0" topLeftCell="A1">
      <pane xSplit="2" ySplit="6" topLeftCell="C18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ColWidth="9.140625" defaultRowHeight="12.75"/>
  <cols>
    <col min="1" max="1" width="3.00390625" style="5" bestFit="1" customWidth="1"/>
    <col min="2" max="2" width="67.421875" style="96" customWidth="1"/>
    <col min="3" max="3" width="18.28125" style="5" customWidth="1"/>
    <col min="4" max="4" width="20.28125" style="5" customWidth="1"/>
    <col min="5" max="5" width="21.57421875" style="5" customWidth="1"/>
    <col min="6" max="6" width="67.8515625" style="96" customWidth="1"/>
    <col min="7" max="7" width="9.8515625" style="5" bestFit="1" customWidth="1"/>
    <col min="8" max="16384" width="9.140625" style="5" customWidth="1"/>
  </cols>
  <sheetData>
    <row r="1" spans="1:6" ht="18.75">
      <c r="A1" s="63"/>
      <c r="B1" s="65"/>
      <c r="C1" s="63"/>
      <c r="D1" s="63"/>
      <c r="E1" s="63"/>
      <c r="F1" s="73" t="s">
        <v>156</v>
      </c>
    </row>
    <row r="2" spans="1:6" s="17" customFormat="1" ht="26.25">
      <c r="A2" s="168" t="s">
        <v>86</v>
      </c>
      <c r="B2" s="168"/>
      <c r="C2" s="168"/>
      <c r="D2" s="168"/>
      <c r="E2" s="168"/>
      <c r="F2" s="168"/>
    </row>
    <row r="3" spans="1:6" s="17" customFormat="1" ht="26.25">
      <c r="A3" s="168" t="s">
        <v>87</v>
      </c>
      <c r="B3" s="168"/>
      <c r="C3" s="168"/>
      <c r="D3" s="168"/>
      <c r="E3" s="168"/>
      <c r="F3" s="168"/>
    </row>
    <row r="4" spans="1:6" s="104" customFormat="1" ht="26.25">
      <c r="A4" s="168" t="s">
        <v>159</v>
      </c>
      <c r="B4" s="168"/>
      <c r="C4" s="168"/>
      <c r="D4" s="168"/>
      <c r="E4" s="168"/>
      <c r="F4" s="168"/>
    </row>
    <row r="5" spans="1:6" ht="23.25" thickBot="1">
      <c r="A5" s="6"/>
      <c r="B5" s="101"/>
      <c r="C5" s="7"/>
      <c r="D5" s="7"/>
      <c r="E5" s="7"/>
      <c r="F5" s="94"/>
    </row>
    <row r="6" spans="1:6" ht="110.25">
      <c r="A6" s="161"/>
      <c r="B6" s="167"/>
      <c r="C6" s="80" t="s">
        <v>123</v>
      </c>
      <c r="D6" s="80" t="s">
        <v>160</v>
      </c>
      <c r="E6" s="80" t="s">
        <v>161</v>
      </c>
      <c r="F6" s="98"/>
    </row>
    <row r="7" spans="1:9" ht="15.75">
      <c r="A7" s="45" t="s">
        <v>7</v>
      </c>
      <c r="B7" s="48" t="s">
        <v>8</v>
      </c>
      <c r="C7" s="81">
        <v>11213809.23547213</v>
      </c>
      <c r="D7" s="81">
        <v>10559141.936006794</v>
      </c>
      <c r="E7" s="82">
        <v>88.79999999999998</v>
      </c>
      <c r="F7" s="49" t="s">
        <v>9</v>
      </c>
      <c r="G7" s="20"/>
      <c r="H7" s="20"/>
      <c r="I7" s="20"/>
    </row>
    <row r="8" spans="1:9" ht="15.75">
      <c r="A8" s="45" t="s">
        <v>10</v>
      </c>
      <c r="B8" s="48" t="s">
        <v>11</v>
      </c>
      <c r="C8" s="81">
        <v>236292.60766184487</v>
      </c>
      <c r="D8" s="81">
        <v>206009.2481794637</v>
      </c>
      <c r="E8" s="82">
        <v>109.12143123917164</v>
      </c>
      <c r="F8" s="49" t="s">
        <v>12</v>
      </c>
      <c r="G8" s="20"/>
      <c r="H8" s="20"/>
      <c r="I8" s="20"/>
    </row>
    <row r="9" spans="1:9" ht="15.75">
      <c r="A9" s="45" t="s">
        <v>13</v>
      </c>
      <c r="B9" s="48" t="s">
        <v>14</v>
      </c>
      <c r="C9" s="81">
        <v>15713074.681780467</v>
      </c>
      <c r="D9" s="81">
        <v>15329829.79728952</v>
      </c>
      <c r="E9" s="82">
        <v>102.37866983234953</v>
      </c>
      <c r="F9" s="49" t="s">
        <v>15</v>
      </c>
      <c r="G9" s="20"/>
      <c r="H9" s="20"/>
      <c r="I9" s="20"/>
    </row>
    <row r="10" spans="1:9" ht="31.5">
      <c r="A10" s="45" t="s">
        <v>16</v>
      </c>
      <c r="B10" s="48" t="s">
        <v>17</v>
      </c>
      <c r="C10" s="81">
        <v>3096666.4247161937</v>
      </c>
      <c r="D10" s="81">
        <v>3056925.7824773467</v>
      </c>
      <c r="E10" s="82">
        <v>85.9</v>
      </c>
      <c r="F10" s="49" t="s">
        <v>151</v>
      </c>
      <c r="G10" s="20"/>
      <c r="H10" s="20"/>
      <c r="I10" s="20"/>
    </row>
    <row r="11" spans="1:9" ht="31.5">
      <c r="A11" s="45" t="s">
        <v>18</v>
      </c>
      <c r="B11" s="48" t="s">
        <v>19</v>
      </c>
      <c r="C11" s="81">
        <v>872538.7233499957</v>
      </c>
      <c r="D11" s="81">
        <v>841406.676325936</v>
      </c>
      <c r="E11" s="82">
        <v>100.22323026406174</v>
      </c>
      <c r="F11" s="49" t="s">
        <v>20</v>
      </c>
      <c r="G11" s="20"/>
      <c r="H11" s="20"/>
      <c r="I11" s="20"/>
    </row>
    <row r="12" spans="1:9" ht="15.75">
      <c r="A12" s="45" t="s">
        <v>21</v>
      </c>
      <c r="B12" s="48" t="s">
        <v>22</v>
      </c>
      <c r="C12" s="81">
        <v>6611183.63353662</v>
      </c>
      <c r="D12" s="81">
        <v>6406197.608744537</v>
      </c>
      <c r="E12" s="82">
        <v>101.49999999999999</v>
      </c>
      <c r="F12" s="49" t="s">
        <v>23</v>
      </c>
      <c r="G12" s="20"/>
      <c r="H12" s="20"/>
      <c r="I12" s="20"/>
    </row>
    <row r="13" spans="1:9" ht="31.5">
      <c r="A13" s="45" t="s">
        <v>24</v>
      </c>
      <c r="B13" s="48" t="s">
        <v>25</v>
      </c>
      <c r="C13" s="81">
        <v>14860801.606809177</v>
      </c>
      <c r="D13" s="81">
        <v>13683979.380118947</v>
      </c>
      <c r="E13" s="82">
        <v>105.32893741127012</v>
      </c>
      <c r="F13" s="49" t="s">
        <v>26</v>
      </c>
      <c r="G13" s="20"/>
      <c r="H13" s="20"/>
      <c r="I13" s="20"/>
    </row>
    <row r="14" spans="1:9" ht="15.75">
      <c r="A14" s="45" t="s">
        <v>27</v>
      </c>
      <c r="B14" s="48" t="s">
        <v>28</v>
      </c>
      <c r="C14" s="81">
        <v>5439590.065394859</v>
      </c>
      <c r="D14" s="81">
        <v>5335912.971765515</v>
      </c>
      <c r="E14" s="82">
        <v>104.54393523661685</v>
      </c>
      <c r="F14" s="49" t="s">
        <v>29</v>
      </c>
      <c r="G14" s="20"/>
      <c r="H14" s="20"/>
      <c r="I14" s="20"/>
    </row>
    <row r="15" spans="1:9" ht="15.75">
      <c r="A15" s="45" t="s">
        <v>30</v>
      </c>
      <c r="B15" s="48" t="s">
        <v>124</v>
      </c>
      <c r="C15" s="81">
        <v>1192008.1020027937</v>
      </c>
      <c r="D15" s="81">
        <v>1121362.2784598246</v>
      </c>
      <c r="E15" s="82">
        <v>111.13664563665711</v>
      </c>
      <c r="F15" s="49" t="s">
        <v>135</v>
      </c>
      <c r="G15" s="20"/>
      <c r="H15" s="20"/>
      <c r="I15" s="20"/>
    </row>
    <row r="16" spans="1:9" ht="15.75">
      <c r="A16" s="45" t="s">
        <v>31</v>
      </c>
      <c r="B16" s="48" t="s">
        <v>32</v>
      </c>
      <c r="C16" s="81">
        <v>3724844.0580144064</v>
      </c>
      <c r="D16" s="81">
        <v>3656680.1373932585</v>
      </c>
      <c r="E16" s="82">
        <v>106.88212355264936</v>
      </c>
      <c r="F16" s="49" t="s">
        <v>33</v>
      </c>
      <c r="G16" s="20"/>
      <c r="H16" s="20"/>
      <c r="I16" s="20"/>
    </row>
    <row r="17" spans="1:9" ht="15.75">
      <c r="A17" s="45" t="s">
        <v>34</v>
      </c>
      <c r="B17" s="48" t="s">
        <v>150</v>
      </c>
      <c r="C17" s="81">
        <v>2255476.8730473253</v>
      </c>
      <c r="D17" s="81">
        <v>1953479.8716206262</v>
      </c>
      <c r="E17" s="82">
        <v>101.23396095399254</v>
      </c>
      <c r="F17" s="49" t="s">
        <v>125</v>
      </c>
      <c r="G17" s="20"/>
      <c r="H17" s="20"/>
      <c r="I17" s="20"/>
    </row>
    <row r="18" spans="1:9" ht="15.75">
      <c r="A18" s="45" t="s">
        <v>35</v>
      </c>
      <c r="B18" s="48" t="s">
        <v>36</v>
      </c>
      <c r="C18" s="81">
        <v>5004042.1814332865</v>
      </c>
      <c r="D18" s="81">
        <v>4828516.812125966</v>
      </c>
      <c r="E18" s="82">
        <v>100.26058035571958</v>
      </c>
      <c r="F18" s="49" t="s">
        <v>37</v>
      </c>
      <c r="G18" s="20"/>
      <c r="H18" s="20"/>
      <c r="I18" s="20"/>
    </row>
    <row r="19" spans="1:9" ht="15.75">
      <c r="A19" s="45" t="s">
        <v>38</v>
      </c>
      <c r="B19" s="48" t="s">
        <v>39</v>
      </c>
      <c r="C19" s="81">
        <v>1749202.930633985</v>
      </c>
      <c r="D19" s="81">
        <v>1693693.2718472464</v>
      </c>
      <c r="E19" s="82">
        <v>93.79031940450636</v>
      </c>
      <c r="F19" s="49" t="s">
        <v>40</v>
      </c>
      <c r="G19" s="20"/>
      <c r="H19" s="20"/>
      <c r="I19" s="20"/>
    </row>
    <row r="20" spans="1:9" ht="31.5">
      <c r="A20" s="45" t="s">
        <v>41</v>
      </c>
      <c r="B20" s="48" t="s">
        <v>42</v>
      </c>
      <c r="C20" s="81">
        <v>960470.1767099234</v>
      </c>
      <c r="D20" s="81">
        <v>937806.4224578517</v>
      </c>
      <c r="E20" s="82">
        <v>93.08589657305045</v>
      </c>
      <c r="F20" s="49" t="s">
        <v>43</v>
      </c>
      <c r="G20" s="20"/>
      <c r="H20" s="20"/>
      <c r="I20" s="20"/>
    </row>
    <row r="21" spans="1:9" ht="31.5">
      <c r="A21" s="45" t="s">
        <v>44</v>
      </c>
      <c r="B21" s="48" t="s">
        <v>45</v>
      </c>
      <c r="C21" s="81">
        <v>3130097</v>
      </c>
      <c r="D21" s="81">
        <v>3141455.461523599</v>
      </c>
      <c r="E21" s="82">
        <v>100.35482133532878</v>
      </c>
      <c r="F21" s="49" t="s">
        <v>46</v>
      </c>
      <c r="G21" s="20"/>
      <c r="H21" s="20"/>
      <c r="I21" s="20"/>
    </row>
    <row r="22" spans="1:9" ht="15.75">
      <c r="A22" s="45" t="s">
        <v>47</v>
      </c>
      <c r="B22" s="48" t="s">
        <v>48</v>
      </c>
      <c r="C22" s="81">
        <v>3202981.3719655047</v>
      </c>
      <c r="D22" s="81">
        <v>3049133.8764599906</v>
      </c>
      <c r="E22" s="82">
        <v>97.89999999999999</v>
      </c>
      <c r="F22" s="49" t="s">
        <v>49</v>
      </c>
      <c r="G22" s="20"/>
      <c r="H22" s="20"/>
      <c r="I22" s="20"/>
    </row>
    <row r="23" spans="1:9" ht="15.75">
      <c r="A23" s="45" t="s">
        <v>50</v>
      </c>
      <c r="B23" s="48" t="s">
        <v>51</v>
      </c>
      <c r="C23" s="81">
        <v>3134067.647893601</v>
      </c>
      <c r="D23" s="81">
        <v>2766840.832756372</v>
      </c>
      <c r="E23" s="82">
        <v>100.50309005184262</v>
      </c>
      <c r="F23" s="49" t="s">
        <v>52</v>
      </c>
      <c r="G23" s="20"/>
      <c r="H23" s="20"/>
      <c r="I23" s="20"/>
    </row>
    <row r="24" spans="1:9" ht="15.75">
      <c r="A24" s="45" t="s">
        <v>53</v>
      </c>
      <c r="B24" s="48" t="s">
        <v>126</v>
      </c>
      <c r="C24" s="81">
        <v>766806.7385765807</v>
      </c>
      <c r="D24" s="81">
        <v>634998.5445323846</v>
      </c>
      <c r="E24" s="82">
        <v>112.59099678784324</v>
      </c>
      <c r="F24" s="49" t="s">
        <v>154</v>
      </c>
      <c r="G24" s="20"/>
      <c r="H24" s="20"/>
      <c r="I24" s="20"/>
    </row>
    <row r="25" spans="1:9" ht="15.75">
      <c r="A25" s="45" t="s">
        <v>54</v>
      </c>
      <c r="B25" s="48" t="s">
        <v>55</v>
      </c>
      <c r="C25" s="81">
        <v>1488199.6888808375</v>
      </c>
      <c r="D25" s="81">
        <v>1426915.0731021287</v>
      </c>
      <c r="E25" s="82">
        <v>98.39553620264442</v>
      </c>
      <c r="F25" s="49" t="s">
        <v>56</v>
      </c>
      <c r="G25" s="20"/>
      <c r="H25" s="20"/>
      <c r="I25" s="20"/>
    </row>
    <row r="26" spans="1:9" ht="47.25">
      <c r="A26" s="45" t="s">
        <v>57</v>
      </c>
      <c r="B26" s="48" t="s">
        <v>58</v>
      </c>
      <c r="C26" s="81">
        <v>66122.316</v>
      </c>
      <c r="D26" s="81">
        <v>63763.081967213126</v>
      </c>
      <c r="E26" s="82">
        <v>100.90539653536797</v>
      </c>
      <c r="F26" s="49" t="s">
        <v>59</v>
      </c>
      <c r="G26" s="20"/>
      <c r="H26" s="20"/>
      <c r="I26" s="20"/>
    </row>
    <row r="27" spans="1:9" s="27" customFormat="1" ht="30.75" thickBot="1">
      <c r="A27" s="89"/>
      <c r="B27" s="102" t="s">
        <v>88</v>
      </c>
      <c r="C27" s="91">
        <f>SUM(C7:C26)</f>
        <v>84718276.06387952</v>
      </c>
      <c r="D27" s="91">
        <f>SUM(D7:D26)</f>
        <v>80694049.06515454</v>
      </c>
      <c r="E27" s="92">
        <v>99.71686285056003</v>
      </c>
      <c r="F27" s="93" t="s">
        <v>89</v>
      </c>
      <c r="G27" s="20"/>
      <c r="H27" s="20"/>
      <c r="I27" s="20"/>
    </row>
    <row r="28" spans="3:5" ht="15.75">
      <c r="C28" s="20"/>
      <c r="D28" s="20"/>
      <c r="E28" s="21"/>
    </row>
    <row r="29" spans="1:7" ht="15.75">
      <c r="A29" s="159" t="s">
        <v>81</v>
      </c>
      <c r="B29" s="159"/>
      <c r="C29" s="159"/>
      <c r="D29" s="159"/>
      <c r="E29" s="159"/>
      <c r="F29" s="159"/>
      <c r="G29" s="159"/>
    </row>
    <row r="30" spans="1:7" ht="15.75">
      <c r="A30" s="159" t="s">
        <v>82</v>
      </c>
      <c r="B30" s="159"/>
      <c r="C30" s="159"/>
      <c r="D30" s="159"/>
      <c r="E30" s="159"/>
      <c r="F30" s="159"/>
      <c r="G30" s="159"/>
    </row>
    <row r="31" ht="15.75">
      <c r="D31" s="20"/>
    </row>
    <row r="32" spans="3:5" ht="15.75">
      <c r="C32" s="20"/>
      <c r="D32" s="20"/>
      <c r="E32" s="21"/>
    </row>
    <row r="33" spans="3:5" ht="15.75">
      <c r="C33" s="20"/>
      <c r="D33" s="20"/>
      <c r="E33" s="28"/>
    </row>
  </sheetData>
  <sheetProtection/>
  <mergeCells count="6">
    <mergeCell ref="A30:G30"/>
    <mergeCell ref="A2:F2"/>
    <mergeCell ref="A3:F3"/>
    <mergeCell ref="A4:F4"/>
    <mergeCell ref="A6:B6"/>
    <mergeCell ref="A29:G29"/>
  </mergeCells>
  <printOptions horizontalCentered="1" verticalCentered="1"/>
  <pageMargins left="0.433070866141732" right="0.433070866141732" top="0.196850393700787" bottom="0.511811023622047" header="0.21" footer="0.31496062992126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5"/>
  <sheetViews>
    <sheetView zoomScale="87" zoomScaleNormal="87" zoomScalePageLayoutView="0" workbookViewId="0" topLeftCell="A7">
      <selection activeCell="B27" sqref="B27"/>
    </sheetView>
  </sheetViews>
  <sheetFormatPr defaultColWidth="9.140625" defaultRowHeight="12.75"/>
  <cols>
    <col min="1" max="1" width="7.8515625" style="5" customWidth="1"/>
    <col min="2" max="2" width="68.28125" style="96" customWidth="1"/>
    <col min="3" max="3" width="18.28125" style="5" customWidth="1"/>
    <col min="4" max="4" width="24.421875" style="5" customWidth="1"/>
    <col min="5" max="5" width="23.57421875" style="5" customWidth="1"/>
    <col min="6" max="6" width="58.140625" style="96" customWidth="1"/>
    <col min="7" max="16384" width="9.140625" style="5" customWidth="1"/>
  </cols>
  <sheetData>
    <row r="1" spans="1:6" ht="18.75">
      <c r="A1" s="63"/>
      <c r="B1" s="65"/>
      <c r="C1" s="63"/>
      <c r="D1" s="63"/>
      <c r="E1" s="63"/>
      <c r="F1" s="73" t="s">
        <v>157</v>
      </c>
    </row>
    <row r="2" spans="1:6" s="17" customFormat="1" ht="26.25">
      <c r="A2" s="166" t="s">
        <v>90</v>
      </c>
      <c r="B2" s="166"/>
      <c r="C2" s="166"/>
      <c r="D2" s="166"/>
      <c r="E2" s="166"/>
      <c r="F2" s="166"/>
    </row>
    <row r="3" spans="1:6" s="17" customFormat="1" ht="26.25">
      <c r="A3" s="166" t="s">
        <v>91</v>
      </c>
      <c r="B3" s="166"/>
      <c r="C3" s="166"/>
      <c r="D3" s="166"/>
      <c r="E3" s="166"/>
      <c r="F3" s="166"/>
    </row>
    <row r="4" spans="1:6" s="17" customFormat="1" ht="26.25">
      <c r="A4" s="166" t="s">
        <v>159</v>
      </c>
      <c r="B4" s="166"/>
      <c r="C4" s="166"/>
      <c r="D4" s="166"/>
      <c r="E4" s="166"/>
      <c r="F4" s="166"/>
    </row>
    <row r="5" spans="1:6" ht="33.75" thickBot="1">
      <c r="A5" s="24"/>
      <c r="B5" s="103"/>
      <c r="C5" s="29"/>
      <c r="D5" s="29"/>
      <c r="E5" s="29"/>
      <c r="F5" s="103"/>
    </row>
    <row r="6" spans="1:6" ht="94.5">
      <c r="A6" s="161"/>
      <c r="B6" s="167"/>
      <c r="C6" s="80" t="s">
        <v>123</v>
      </c>
      <c r="D6" s="80" t="s">
        <v>160</v>
      </c>
      <c r="E6" s="80" t="s">
        <v>162</v>
      </c>
      <c r="F6" s="98"/>
    </row>
    <row r="7" spans="1:9" ht="15.75">
      <c r="A7" s="45" t="s">
        <v>7</v>
      </c>
      <c r="B7" s="48" t="s">
        <v>8</v>
      </c>
      <c r="C7" s="81">
        <v>4206179.232258571</v>
      </c>
      <c r="D7" s="81">
        <v>3801291.0969624454</v>
      </c>
      <c r="E7" s="82">
        <v>88.24469756097507</v>
      </c>
      <c r="F7" s="49" t="s">
        <v>9</v>
      </c>
      <c r="G7" s="20"/>
      <c r="H7" s="20"/>
      <c r="I7" s="20"/>
    </row>
    <row r="8" spans="1:9" ht="15.75">
      <c r="A8" s="45" t="s">
        <v>10</v>
      </c>
      <c r="B8" s="48" t="s">
        <v>11</v>
      </c>
      <c r="C8" s="81">
        <v>118228.04638815716</v>
      </c>
      <c r="D8" s="81">
        <v>102592.60559337292</v>
      </c>
      <c r="E8" s="82">
        <v>108.83735958774857</v>
      </c>
      <c r="F8" s="49" t="s">
        <v>12</v>
      </c>
      <c r="G8" s="20"/>
      <c r="H8" s="20"/>
      <c r="I8" s="20"/>
    </row>
    <row r="9" spans="1:9" ht="15.75">
      <c r="A9" s="45" t="s">
        <v>13</v>
      </c>
      <c r="B9" s="48" t="s">
        <v>14</v>
      </c>
      <c r="C9" s="81">
        <v>9895430.894773249</v>
      </c>
      <c r="D9" s="81">
        <v>9597187.132621028</v>
      </c>
      <c r="E9" s="82">
        <v>102.15832928590358</v>
      </c>
      <c r="F9" s="49" t="s">
        <v>15</v>
      </c>
      <c r="G9" s="20"/>
      <c r="H9" s="20"/>
      <c r="I9" s="20"/>
    </row>
    <row r="10" spans="1:9" ht="31.5">
      <c r="A10" s="45" t="s">
        <v>16</v>
      </c>
      <c r="B10" s="48" t="s">
        <v>17</v>
      </c>
      <c r="C10" s="81">
        <v>1699196.1113293332</v>
      </c>
      <c r="D10" s="81">
        <v>1672138.4030151088</v>
      </c>
      <c r="E10" s="82">
        <v>85.47136607537806</v>
      </c>
      <c r="F10" s="49" t="s">
        <v>151</v>
      </c>
      <c r="G10" s="20"/>
      <c r="H10" s="20"/>
      <c r="I10" s="20"/>
    </row>
    <row r="11" spans="1:9" ht="31.5">
      <c r="A11" s="45" t="s">
        <v>18</v>
      </c>
      <c r="B11" s="48" t="s">
        <v>19</v>
      </c>
      <c r="C11" s="81">
        <v>467604.294203329</v>
      </c>
      <c r="D11" s="81">
        <v>451539.0419804598</v>
      </c>
      <c r="E11" s="82">
        <v>98.51563083295267</v>
      </c>
      <c r="F11" s="49" t="s">
        <v>20</v>
      </c>
      <c r="G11" s="20"/>
      <c r="H11" s="20"/>
      <c r="I11" s="20"/>
    </row>
    <row r="12" spans="1:9" ht="15.75">
      <c r="A12" s="45" t="s">
        <v>21</v>
      </c>
      <c r="B12" s="48" t="s">
        <v>22</v>
      </c>
      <c r="C12" s="81">
        <v>3790669.0769849094</v>
      </c>
      <c r="D12" s="81">
        <v>3678447.757098595</v>
      </c>
      <c r="E12" s="82">
        <v>101.33704079694927</v>
      </c>
      <c r="F12" s="49" t="s">
        <v>23</v>
      </c>
      <c r="G12" s="20"/>
      <c r="H12" s="20"/>
      <c r="I12" s="20"/>
    </row>
    <row r="13" spans="1:9" ht="47.25">
      <c r="A13" s="45" t="s">
        <v>24</v>
      </c>
      <c r="B13" s="48" t="s">
        <v>25</v>
      </c>
      <c r="C13" s="81">
        <v>5251792.448967889</v>
      </c>
      <c r="D13" s="81">
        <v>4834070.561464786</v>
      </c>
      <c r="E13" s="82">
        <v>105.15341798689191</v>
      </c>
      <c r="F13" s="49" t="s">
        <v>26</v>
      </c>
      <c r="G13" s="20"/>
      <c r="H13" s="20"/>
      <c r="I13" s="20"/>
    </row>
    <row r="14" spans="1:9" ht="15.75">
      <c r="A14" s="45" t="s">
        <v>27</v>
      </c>
      <c r="B14" s="48" t="s">
        <v>28</v>
      </c>
      <c r="C14" s="81">
        <v>3020224.3456630968</v>
      </c>
      <c r="D14" s="81">
        <v>2969678.082392739</v>
      </c>
      <c r="E14" s="82">
        <v>104.47401932234388</v>
      </c>
      <c r="F14" s="49" t="s">
        <v>29</v>
      </c>
      <c r="G14" s="20"/>
      <c r="H14" s="20"/>
      <c r="I14" s="20"/>
    </row>
    <row r="15" spans="1:9" ht="31.5">
      <c r="A15" s="45" t="s">
        <v>30</v>
      </c>
      <c r="B15" s="48" t="s">
        <v>124</v>
      </c>
      <c r="C15" s="81">
        <v>564972.7010917182</v>
      </c>
      <c r="D15" s="81">
        <v>531971.6417792342</v>
      </c>
      <c r="E15" s="82">
        <v>110.90388860409095</v>
      </c>
      <c r="F15" s="49" t="s">
        <v>135</v>
      </c>
      <c r="G15" s="20"/>
      <c r="H15" s="20"/>
      <c r="I15" s="20"/>
    </row>
    <row r="16" spans="1:9" ht="15.75">
      <c r="A16" s="45" t="s">
        <v>31</v>
      </c>
      <c r="B16" s="48" t="s">
        <v>32</v>
      </c>
      <c r="C16" s="81">
        <v>1287432.7530438877</v>
      </c>
      <c r="D16" s="81">
        <v>1270060.3349830403</v>
      </c>
      <c r="E16" s="82">
        <v>104.33927863230237</v>
      </c>
      <c r="F16" s="49" t="s">
        <v>33</v>
      </c>
      <c r="G16" s="20"/>
      <c r="H16" s="20"/>
      <c r="I16" s="20"/>
    </row>
    <row r="17" spans="1:9" ht="15.75">
      <c r="A17" s="45" t="s">
        <v>34</v>
      </c>
      <c r="B17" s="48" t="s">
        <v>150</v>
      </c>
      <c r="C17" s="81">
        <v>574758.0178939013</v>
      </c>
      <c r="D17" s="81">
        <v>497951.8606934023</v>
      </c>
      <c r="E17" s="82">
        <v>100.37351792764927</v>
      </c>
      <c r="F17" s="49" t="s">
        <v>125</v>
      </c>
      <c r="G17" s="20"/>
      <c r="H17" s="20"/>
      <c r="I17" s="20"/>
    </row>
    <row r="18" spans="1:9" ht="15.75">
      <c r="A18" s="45" t="s">
        <v>35</v>
      </c>
      <c r="B18" s="48" t="s">
        <v>36</v>
      </c>
      <c r="C18" s="81">
        <v>1040833.1955726569</v>
      </c>
      <c r="D18" s="81">
        <v>1020185.9902887729</v>
      </c>
      <c r="E18" s="82">
        <v>99.86670197020896</v>
      </c>
      <c r="F18" s="49" t="s">
        <v>37</v>
      </c>
      <c r="G18" s="20"/>
      <c r="H18" s="20"/>
      <c r="I18" s="20"/>
    </row>
    <row r="19" spans="1:9" ht="15.75">
      <c r="A19" s="45" t="s">
        <v>38</v>
      </c>
      <c r="B19" s="48" t="s">
        <v>39</v>
      </c>
      <c r="C19" s="81">
        <v>699659.6274121733</v>
      </c>
      <c r="D19" s="81">
        <v>681915.7668217735</v>
      </c>
      <c r="E19" s="82">
        <v>91.79752529642276</v>
      </c>
      <c r="F19" s="49" t="s">
        <v>40</v>
      </c>
      <c r="G19" s="20"/>
      <c r="H19" s="20"/>
      <c r="I19" s="20"/>
    </row>
    <row r="20" spans="1:9" ht="31.5">
      <c r="A20" s="45" t="s">
        <v>41</v>
      </c>
      <c r="B20" s="48" t="s">
        <v>42</v>
      </c>
      <c r="C20" s="81">
        <v>411303.2167561055</v>
      </c>
      <c r="D20" s="81">
        <v>398737.325415561</v>
      </c>
      <c r="E20" s="82">
        <v>86.51151625442003</v>
      </c>
      <c r="F20" s="49" t="s">
        <v>43</v>
      </c>
      <c r="G20" s="20"/>
      <c r="H20" s="20"/>
      <c r="I20" s="20"/>
    </row>
    <row r="21" spans="1:9" ht="31.5">
      <c r="A21" s="45" t="s">
        <v>44</v>
      </c>
      <c r="B21" s="48" t="s">
        <v>45</v>
      </c>
      <c r="C21" s="81">
        <v>1175844.004157381</v>
      </c>
      <c r="D21" s="81">
        <v>1184328.708994397</v>
      </c>
      <c r="E21" s="82">
        <v>99.9621519063174</v>
      </c>
      <c r="F21" s="49" t="s">
        <v>46</v>
      </c>
      <c r="G21" s="20"/>
      <c r="H21" s="20"/>
      <c r="I21" s="20"/>
    </row>
    <row r="22" spans="1:9" ht="15.75">
      <c r="A22" s="45" t="s">
        <v>47</v>
      </c>
      <c r="B22" s="48" t="s">
        <v>48</v>
      </c>
      <c r="C22" s="81">
        <v>1056006.1602148225</v>
      </c>
      <c r="D22" s="81">
        <v>1009263.3131082569</v>
      </c>
      <c r="E22" s="82">
        <v>97.37666210111409</v>
      </c>
      <c r="F22" s="49" t="s">
        <v>49</v>
      </c>
      <c r="G22" s="20"/>
      <c r="H22" s="20"/>
      <c r="I22" s="20"/>
    </row>
    <row r="23" spans="1:9" ht="15.75">
      <c r="A23" s="45" t="s">
        <v>50</v>
      </c>
      <c r="B23" s="48" t="s">
        <v>51</v>
      </c>
      <c r="C23" s="81">
        <v>1175786.2912288248</v>
      </c>
      <c r="D23" s="81">
        <v>1027317.3980730631</v>
      </c>
      <c r="E23" s="82">
        <v>99.80869494825293</v>
      </c>
      <c r="F23" s="49" t="s">
        <v>52</v>
      </c>
      <c r="G23" s="20"/>
      <c r="H23" s="20"/>
      <c r="I23" s="20"/>
    </row>
    <row r="24" spans="1:9" ht="15.75">
      <c r="A24" s="45" t="s">
        <v>53</v>
      </c>
      <c r="B24" s="48" t="s">
        <v>126</v>
      </c>
      <c r="C24" s="81">
        <v>449169.51131795126</v>
      </c>
      <c r="D24" s="81">
        <v>367991.6300698798</v>
      </c>
      <c r="E24" s="82">
        <v>113.2245465727106</v>
      </c>
      <c r="F24" s="49" t="s">
        <v>154</v>
      </c>
      <c r="G24" s="20"/>
      <c r="H24" s="20"/>
      <c r="I24" s="20"/>
    </row>
    <row r="25" spans="1:9" ht="15.75">
      <c r="A25" s="45" t="s">
        <v>54</v>
      </c>
      <c r="B25" s="48" t="s">
        <v>55</v>
      </c>
      <c r="C25" s="81">
        <v>591288.7369190044</v>
      </c>
      <c r="D25" s="81">
        <v>565926.9437332028</v>
      </c>
      <c r="E25" s="82">
        <v>96.99734723001353</v>
      </c>
      <c r="F25" s="49" t="s">
        <v>56</v>
      </c>
      <c r="G25" s="20"/>
      <c r="H25" s="20"/>
      <c r="I25" s="20"/>
    </row>
    <row r="26" spans="1:9" ht="47.25">
      <c r="A26" s="45" t="s">
        <v>57</v>
      </c>
      <c r="B26" s="48" t="s">
        <v>58</v>
      </c>
      <c r="C26" s="135"/>
      <c r="D26" s="135"/>
      <c r="E26" s="136"/>
      <c r="F26" s="49" t="s">
        <v>59</v>
      </c>
      <c r="G26" s="20"/>
      <c r="H26" s="20"/>
      <c r="I26" s="20"/>
    </row>
    <row r="27" spans="1:9" s="30" customFormat="1" ht="27.75" thickBot="1">
      <c r="A27" s="89"/>
      <c r="B27" s="102" t="s">
        <v>92</v>
      </c>
      <c r="C27" s="91">
        <f>SUM(C7:C26)</f>
        <v>37476378.66617695</v>
      </c>
      <c r="D27" s="91">
        <f>SUM(D7:D26)</f>
        <v>35662595.595089115</v>
      </c>
      <c r="E27" s="92">
        <v>99.45524259103982</v>
      </c>
      <c r="F27" s="93" t="s">
        <v>93</v>
      </c>
      <c r="G27" s="20"/>
      <c r="H27" s="20"/>
      <c r="I27" s="20"/>
    </row>
    <row r="28" spans="3:4" ht="15.75">
      <c r="C28" s="20"/>
      <c r="D28" s="20"/>
    </row>
    <row r="29" spans="1:7" ht="15.75">
      <c r="A29" s="159" t="s">
        <v>81</v>
      </c>
      <c r="B29" s="159"/>
      <c r="C29" s="159"/>
      <c r="D29" s="159"/>
      <c r="E29" s="159"/>
      <c r="F29" s="159"/>
      <c r="G29" s="159"/>
    </row>
    <row r="30" spans="1:7" ht="15.75">
      <c r="A30" s="159" t="s">
        <v>82</v>
      </c>
      <c r="B30" s="159"/>
      <c r="C30" s="159"/>
      <c r="D30" s="159"/>
      <c r="E30" s="159"/>
      <c r="F30" s="159"/>
      <c r="G30" s="159"/>
    </row>
    <row r="32" spans="3:4" ht="15.75">
      <c r="C32" s="20"/>
      <c r="D32" s="20"/>
    </row>
    <row r="33" spans="3:4" ht="15.75">
      <c r="C33" s="20"/>
      <c r="D33" s="20"/>
    </row>
    <row r="35" ht="15.75">
      <c r="C35" s="20"/>
    </row>
  </sheetData>
  <sheetProtection/>
  <mergeCells count="6">
    <mergeCell ref="A30:G30"/>
    <mergeCell ref="A2:F2"/>
    <mergeCell ref="A3:F3"/>
    <mergeCell ref="A4:F4"/>
    <mergeCell ref="A6:B6"/>
    <mergeCell ref="A29:G29"/>
  </mergeCells>
  <printOptions horizontalCentered="1" verticalCentered="1"/>
  <pageMargins left="0.433070866141732" right="0.433070866141732" top="0.196850393700787" bottom="0.511811023622047" header="0.31496062992126" footer="0.31496062992126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Vudvud</dc:creator>
  <cp:keywords/>
  <dc:description/>
  <cp:lastModifiedBy>Doina Vudvud</cp:lastModifiedBy>
  <cp:lastPrinted>2020-03-11T12:24:15Z</cp:lastPrinted>
  <dcterms:created xsi:type="dcterms:W3CDTF">2015-06-11T13:08:02Z</dcterms:created>
  <dcterms:modified xsi:type="dcterms:W3CDTF">2020-03-16T07:03:32Z</dcterms:modified>
  <cp:category/>
  <cp:version/>
  <cp:contentType/>
  <cp:contentStatus/>
</cp:coreProperties>
</file>