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rinaVicol\Desktop\COPII\"/>
    </mc:Choice>
  </mc:AlternateContent>
  <xr:revisionPtr revIDLastSave="0" documentId="13_ncr:1_{D3053B58-4BAB-41E9-A55E-788A15520D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ura 1 " sheetId="29" r:id="rId1"/>
    <sheet name="Figura 2" sheetId="30" r:id="rId2"/>
    <sheet name="Figura 3" sheetId="31" r:id="rId3"/>
    <sheet name="Figura 4 " sheetId="32" r:id="rId4"/>
    <sheet name="Figura 5" sheetId="33" r:id="rId5"/>
    <sheet name="Figura 6 " sheetId="34" r:id="rId6"/>
    <sheet name="Figura 7 " sheetId="41" r:id="rId7"/>
    <sheet name="Figura 8 " sheetId="42" r:id="rId8"/>
    <sheet name="Tabelul 1 " sheetId="43" r:id="rId9"/>
    <sheet name="Tabelul 2 " sheetId="44" r:id="rId10"/>
    <sheet name="Tabelul 3 " sheetId="45" r:id="rId11"/>
    <sheet name="Tabelul 4" sheetId="11" r:id="rId12"/>
    <sheet name="Figura 9 " sheetId="37" r:id="rId13"/>
    <sheet name="Figura 10" sheetId="38" r:id="rId14"/>
    <sheet name="Figura 11 " sheetId="39" r:id="rId15"/>
    <sheet name="Figura 12" sheetId="40" r:id="rId16"/>
    <sheet name="Figura 13" sheetId="16" r:id="rId17"/>
    <sheet name="Figura 14" sheetId="17" r:id="rId18"/>
    <sheet name="Figura 15" sheetId="35" r:id="rId19"/>
    <sheet name="Figura 16 " sheetId="36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1" l="1"/>
  <c r="F5" i="11"/>
  <c r="B22" i="16" l="1"/>
  <c r="B21" i="16"/>
  <c r="B20" i="16"/>
  <c r="B19" i="16"/>
</calcChain>
</file>

<file path=xl/sharedStrings.xml><?xml version="1.0" encoding="utf-8"?>
<sst xmlns="http://schemas.openxmlformats.org/spreadsheetml/2006/main" count="133" uniqueCount="109">
  <si>
    <t>Numărul copiilor de 0 -17 ani</t>
  </si>
  <si>
    <t>Ponderea copiilor de 0 -17 ani în numărul total al populației cu reședință obișnuită</t>
  </si>
  <si>
    <t xml:space="preserve">Total </t>
  </si>
  <si>
    <t>Băieți</t>
  </si>
  <si>
    <t>Fete</t>
  </si>
  <si>
    <t>Total</t>
  </si>
  <si>
    <t>Indemnizația lunară pentru îngrijirea copilului până la vârsta de 3 ani, persoane asigurate</t>
  </si>
  <si>
    <t>Indemnizația lunară pentru îngrijirea copilului până la vârsta de 2 ani, persoane neasigurate</t>
  </si>
  <si>
    <t>Minimul de existență pentru copii, total</t>
  </si>
  <si>
    <t>Până la 1 an</t>
  </si>
  <si>
    <t>1-6 ani</t>
  </si>
  <si>
    <t>7-17 ani</t>
  </si>
  <si>
    <t>Raportul dintre indemnizaţia lunară pentru îngrijirea copilului şi minimul de existenţă pentru copii în vârstă de până la 1 an, %</t>
  </si>
  <si>
    <t>persoane asigurate (până la 3 ani)</t>
  </si>
  <si>
    <t>persoane neasigurate (până la 2 ani)</t>
  </si>
  <si>
    <t>Raportul dintre indemnizaţia lunară pentru îngrijirea copilului şi minimul de existenţă pentru copii în vârstă de 1- 6 ani, %</t>
  </si>
  <si>
    <t>persoane asigurate (copii până la 3 ani)</t>
  </si>
  <si>
    <t>persoane neasigurate (copii până la 2 ani)</t>
  </si>
  <si>
    <t>Numărul beneficiarilor, persoane</t>
  </si>
  <si>
    <t xml:space="preserve">Copii cu dizabilităţi în vârstă de până la 18 ani </t>
  </si>
  <si>
    <t>inclusiv: severă</t>
  </si>
  <si>
    <t>accentuată</t>
  </si>
  <si>
    <t>medie</t>
  </si>
  <si>
    <t>Copii care şi-au pierdut întreţinătorul</t>
  </si>
  <si>
    <t>Mărimea medie a alocaţiei lunare, lei</t>
  </si>
  <si>
    <t>Numărul de medici-pediatri</t>
  </si>
  <si>
    <t>la 10 000 copii în vârstă de 0-17 ani</t>
  </si>
  <si>
    <t>8,0</t>
  </si>
  <si>
    <t xml:space="preserve">Numărul de paturi pentru copii </t>
  </si>
  <si>
    <t>Anemii</t>
  </si>
  <si>
    <t>Boli ale sistemului nervos</t>
  </si>
  <si>
    <t>Boli ale aparatului respirator</t>
  </si>
  <si>
    <t>Afecțiuni din perioada perinatală</t>
  </si>
  <si>
    <t>Boli infecțioase și parazitare</t>
  </si>
  <si>
    <t>Cazuri noi de tumori la copii</t>
  </si>
  <si>
    <t>La 100 mii copii în vârstă de 0-17 ani</t>
  </si>
  <si>
    <t>băieți</t>
  </si>
  <si>
    <t>fete</t>
  </si>
  <si>
    <t>0-4 ani</t>
  </si>
  <si>
    <t>5-14 ani</t>
  </si>
  <si>
    <t>15-17 ani</t>
  </si>
  <si>
    <t>0-2 ani</t>
  </si>
  <si>
    <t>3-6 ani</t>
  </si>
  <si>
    <t>7-15 ani</t>
  </si>
  <si>
    <t>16-17 ani</t>
  </si>
  <si>
    <t>Total infracțiuni săvârșite</t>
  </si>
  <si>
    <t>Ponderea infracțiunilor săvârșite de minori în total infracțiuni</t>
  </si>
  <si>
    <t>1 copil</t>
  </si>
  <si>
    <t>2 copii</t>
  </si>
  <si>
    <t>Apeduct</t>
  </si>
  <si>
    <t>Apă caldă (sistem public și propriu)</t>
  </si>
  <si>
    <t>Gaze din reţea</t>
  </si>
  <si>
    <t>Grup sanitar cu apă în interiorul locuinței</t>
  </si>
  <si>
    <t>Sistem de canalizare</t>
  </si>
  <si>
    <t>Baie sau duș în interiorul locuinței</t>
  </si>
  <si>
    <t xml:space="preserve">Urban </t>
  </si>
  <si>
    <t>Rural</t>
  </si>
  <si>
    <t>Varicela</t>
  </si>
  <si>
    <t xml:space="preserve">Infecții acute ale căilor respiratorii </t>
  </si>
  <si>
    <t>Pneumonii, bronhopneumonii acute</t>
  </si>
  <si>
    <t>Urban</t>
  </si>
  <si>
    <t>Nord</t>
  </si>
  <si>
    <t>Centru</t>
  </si>
  <si>
    <t>Sud</t>
  </si>
  <si>
    <t>UTA Găgăuzia</t>
  </si>
  <si>
    <t>până la 3 ani</t>
  </si>
  <si>
    <t>3 ani și peste</t>
  </si>
  <si>
    <t>mun. Chișinău</t>
  </si>
  <si>
    <t>Primar</t>
  </si>
  <si>
    <t>Gimnazial</t>
  </si>
  <si>
    <t>Liceal</t>
  </si>
  <si>
    <t>Feminin</t>
  </si>
  <si>
    <t>Masculin</t>
  </si>
  <si>
    <t>-</t>
  </si>
  <si>
    <t>Infecții cu coronavirus de tip nou</t>
  </si>
  <si>
    <t>Servicii sociale primare</t>
  </si>
  <si>
    <t>Cantine de ajutor social</t>
  </si>
  <si>
    <t>Centru comunitar de asistență socială</t>
  </si>
  <si>
    <t>Servicii sociale specializate</t>
  </si>
  <si>
    <t xml:space="preserve">Centre care acordă servicii specializate </t>
  </si>
  <si>
    <t>Servicii sociale cu specializare înaltă</t>
  </si>
  <si>
    <t xml:space="preserve">Centre care acordă servicii cu specializare înaltă </t>
  </si>
  <si>
    <t>Pachetul minim de servicii sociale</t>
  </si>
  <si>
    <t>Sprijin pentru familiile cu copii</t>
  </si>
  <si>
    <t>Asistență personală</t>
  </si>
  <si>
    <r>
      <t>Figura 14. </t>
    </r>
    <r>
      <rPr>
        <b/>
        <i/>
        <sz val="9"/>
        <color rgb="FF000000"/>
        <rFont val="Arial"/>
        <family val="2"/>
      </rPr>
      <t>Numărul total al infracţiunilor înregistrate și ponderea infracțiunilor săvârşite de către minori, 2018-2022</t>
    </r>
  </si>
  <si>
    <r>
      <rPr>
        <b/>
        <sz val="9"/>
        <color theme="1"/>
        <rFont val="Arial"/>
        <family val="2"/>
      </rPr>
      <t>Figura 2.</t>
    </r>
    <r>
      <rPr>
        <b/>
        <i/>
        <sz val="9"/>
        <color theme="1"/>
        <rFont val="Arial"/>
        <family val="2"/>
        <charset val="204"/>
      </rPr>
      <t xml:space="preserve"> Rata natalităţii pe sexe, 2018-2022</t>
    </r>
  </si>
  <si>
    <t>3 copii și mai mult</t>
  </si>
  <si>
    <t>Cu persoane plecate peste hotare</t>
  </si>
  <si>
    <t>Fără persoane plecate peste hotare</t>
  </si>
  <si>
    <r>
      <t xml:space="preserve">Figura 16. </t>
    </r>
    <r>
      <rPr>
        <b/>
        <i/>
        <sz val="9"/>
        <color theme="1"/>
        <rFont val="Arial"/>
        <family val="2"/>
      </rPr>
      <t>Dotarea locuinţelor  gospodăriilor cu copii cu principalele comodităţi, în anul 2022</t>
    </r>
  </si>
  <si>
    <r>
      <t xml:space="preserve">Tabelul 4. </t>
    </r>
    <r>
      <rPr>
        <b/>
        <i/>
        <sz val="9"/>
        <rFont val="Arial"/>
        <family val="2"/>
      </rPr>
      <t>Asigurarea cu medici pediatri și paturi pentru copii de toate profilurile amplasate în instituțiile medico-sanitare, 2018-2022</t>
    </r>
  </si>
  <si>
    <r>
      <t xml:space="preserve">Figura 9. </t>
    </r>
    <r>
      <rPr>
        <b/>
        <i/>
        <sz val="9"/>
        <color rgb="FF000000"/>
        <rFont val="Arial"/>
        <family val="2"/>
      </rPr>
      <t>Incidenţa prin principalele boli la copii în primul an de viaţă, 2018-2022</t>
    </r>
  </si>
  <si>
    <r>
      <t xml:space="preserve">Figura 10. </t>
    </r>
    <r>
      <rPr>
        <b/>
        <i/>
        <sz val="9"/>
        <rFont val="Arial"/>
        <family val="2"/>
      </rPr>
      <t>Prevalența prin unele boli infecțioase la copiii în vârstă de 0-17 ani, 2018-2022</t>
    </r>
  </si>
  <si>
    <r>
      <rPr>
        <sz val="11"/>
        <color theme="1"/>
        <rFont val="Calibri"/>
        <family val="2"/>
      </rPr>
      <t>̶̶-</t>
    </r>
    <r>
      <rPr>
        <sz val="11"/>
        <color theme="1"/>
        <rFont val="Calibri"/>
        <family val="2"/>
        <scheme val="minor"/>
      </rPr>
      <t xml:space="preserve"> evenimentul nu a existat</t>
    </r>
  </si>
  <si>
    <r>
      <t>Figura 11.</t>
    </r>
    <r>
      <rPr>
        <b/>
        <i/>
        <sz val="9"/>
        <rFont val="Arial"/>
        <family val="2"/>
      </rPr>
      <t xml:space="preserve"> Incidența prin tumori maligne la copiii în vârstă de 0 -17 ani, 2018-2022</t>
    </r>
    <r>
      <rPr>
        <b/>
        <sz val="9"/>
        <rFont val="Arial"/>
        <family val="2"/>
        <charset val="204"/>
      </rPr>
      <t>, cazuri noi la 100 mii copii</t>
    </r>
  </si>
  <si>
    <r>
      <t xml:space="preserve">Figura 12. </t>
    </r>
    <r>
      <rPr>
        <b/>
        <i/>
        <sz val="9"/>
        <color theme="1"/>
        <rFont val="Arial"/>
        <family val="2"/>
      </rPr>
      <t>Structura incidenţei prin tumori maligne la copii, pe grupe de vârstă şi sexe, în anul 2018 și 2022</t>
    </r>
  </si>
  <si>
    <r>
      <t xml:space="preserve">Figura 7. </t>
    </r>
    <r>
      <rPr>
        <b/>
        <i/>
        <sz val="9"/>
        <rFont val="Arial"/>
        <family val="2"/>
      </rPr>
      <t>Mărimea medie a indemnizaţiei lunare pentru îngrijirea copilului, la 1 ianuarie 2019-2023</t>
    </r>
  </si>
  <si>
    <r>
      <t xml:space="preserve">Figura 8. </t>
    </r>
    <r>
      <rPr>
        <b/>
        <i/>
        <sz val="9"/>
        <color theme="1"/>
        <rFont val="Arial"/>
        <family val="2"/>
      </rPr>
      <t>Minimul de existenţă pentru copii, pe grupe de vârstă, 2018-2022</t>
    </r>
  </si>
  <si>
    <r>
      <t xml:space="preserve">Tabelul 1. </t>
    </r>
    <r>
      <rPr>
        <b/>
        <i/>
        <sz val="9"/>
        <rFont val="Arial"/>
        <family val="2"/>
      </rPr>
      <t>Raportul dintre indemnizaţia lunară pentru îngrijirea copilului şi minimul de existenţă pentru copii, la 1 ianuarie 2019-2023</t>
    </r>
  </si>
  <si>
    <r>
      <t>Tabelul 2. C</t>
    </r>
    <r>
      <rPr>
        <b/>
        <i/>
        <sz val="9"/>
        <color theme="1"/>
        <rFont val="Arial"/>
        <family val="2"/>
      </rPr>
      <t>opii beneficiari de alocaţii sociale de stat și mărimea medie a alocației lunare, la 1 ianuarie 2019-2023</t>
    </r>
  </si>
  <si>
    <r>
      <t xml:space="preserve">Figura 5. </t>
    </r>
    <r>
      <rPr>
        <b/>
        <i/>
        <sz val="9"/>
        <color theme="1"/>
        <rFont val="Arial"/>
        <family val="2"/>
      </rPr>
      <t>Structura numărului elevilor din învățământul primar și secundar general pe niveluri și medii, 2022/23</t>
    </r>
  </si>
  <si>
    <r>
      <t xml:space="preserve">Figura 6. </t>
    </r>
    <r>
      <rPr>
        <b/>
        <i/>
        <sz val="9"/>
        <color theme="1"/>
        <rFont val="Arial"/>
        <family val="2"/>
      </rPr>
      <t>Structura numărului elevilor din învățământul primar și secundar general pe niveluri şi sexe, 2022/23</t>
    </r>
  </si>
  <si>
    <r>
      <t xml:space="preserve">Tabelul 3. </t>
    </r>
    <r>
      <rPr>
        <b/>
        <i/>
        <sz val="9"/>
        <color rgb="FF000000"/>
        <rFont val="Arial"/>
        <family val="2"/>
      </rPr>
      <t>Copii în vârstă de până la 18 ani beneficiari de servicii sociale, pe tipuri de servicii și sexe, în anul 2022</t>
    </r>
  </si>
  <si>
    <r>
      <t xml:space="preserve">Figura 3. </t>
    </r>
    <r>
      <rPr>
        <b/>
        <i/>
        <sz val="9"/>
        <color theme="1"/>
        <rFont val="Arial"/>
        <family val="2"/>
      </rPr>
      <t>Numărul de instituții de educație timpurie, pe medii, 2018-2022</t>
    </r>
  </si>
  <si>
    <r>
      <rPr>
        <b/>
        <sz val="9"/>
        <rFont val="Arial"/>
        <family val="2"/>
      </rPr>
      <t>Figura 1.</t>
    </r>
    <r>
      <rPr>
        <b/>
        <i/>
        <sz val="9"/>
        <rFont val="Arial"/>
        <family val="2"/>
        <charset val="204"/>
      </rPr>
      <t xml:space="preserve"> Numărul și ponderea copiilor în total populație cu reședință obișnuită, la 1 ianuarie 2019-2023</t>
    </r>
  </si>
  <si>
    <r>
      <t xml:space="preserve">Figura 4. </t>
    </r>
    <r>
      <rPr>
        <b/>
        <i/>
        <sz val="9"/>
        <color theme="1"/>
        <rFont val="Arial"/>
        <family val="2"/>
      </rPr>
      <t>Ponderea copiilor înscriși în educație antepreșcolară (până la 3 ani) și învățământ preșcolar ( 3 ani și peste), pe regiuni, anul 2022</t>
    </r>
  </si>
  <si>
    <r>
      <t>Figura 13.</t>
    </r>
    <r>
      <rPr>
        <b/>
        <i/>
        <sz val="9"/>
        <color theme="1"/>
        <rFont val="Arial"/>
        <family val="2"/>
      </rPr>
      <t xml:space="preserve"> Structura copiilor cu dizabilitate primară pe grupe de vârstă, anul 2022</t>
    </r>
  </si>
  <si>
    <r>
      <t>Figura 15.</t>
    </r>
    <r>
      <rPr>
        <b/>
        <i/>
        <sz val="9"/>
        <color rgb="FF000000"/>
        <rFont val="Arial"/>
        <family val="2"/>
      </rPr>
      <t xml:space="preserve"> Structura gospodăriilor cu și fără persoane plecate peste hotare la lucru sau în căutare de lucru, după numărul de copii, anul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</si>
</sst>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 "/>
      <charset val="238"/>
    </font>
    <font>
      <b/>
      <sz val="9"/>
      <name val="Arial "/>
      <charset val="238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11" fillId="0" borderId="0" xfId="0" applyFont="1"/>
    <xf numFmtId="0" fontId="12" fillId="0" borderId="0" xfId="0" applyFont="1"/>
    <xf numFmtId="0" fontId="15" fillId="0" borderId="1" xfId="0" applyFont="1" applyBorder="1"/>
    <xf numFmtId="0" fontId="16" fillId="0" borderId="4" xfId="0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164" fontId="15" fillId="0" borderId="5" xfId="0" applyNumberFormat="1" applyFont="1" applyBorder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1" xfId="0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18" fillId="0" borderId="3" xfId="0" applyFont="1" applyBorder="1" applyAlignment="1">
      <alignment horizontal="justify" vertical="top" wrapText="1"/>
    </xf>
    <xf numFmtId="0" fontId="19" fillId="0" borderId="0" xfId="0" applyFont="1"/>
    <xf numFmtId="0" fontId="20" fillId="0" borderId="0" xfId="0" applyFont="1"/>
    <xf numFmtId="0" fontId="17" fillId="0" borderId="1" xfId="0" applyFont="1" applyBorder="1"/>
    <xf numFmtId="0" fontId="19" fillId="0" borderId="6" xfId="0" applyFont="1" applyBorder="1" applyAlignment="1">
      <alignment horizontal="center"/>
    </xf>
    <xf numFmtId="0" fontId="17" fillId="0" borderId="2" xfId="0" applyFont="1" applyBorder="1"/>
    <xf numFmtId="0" fontId="17" fillId="0" borderId="0" xfId="0" applyFont="1"/>
    <xf numFmtId="0" fontId="17" fillId="0" borderId="5" xfId="0" applyFont="1" applyBorder="1"/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7" fillId="0" borderId="2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 indent="5"/>
    </xf>
    <xf numFmtId="0" fontId="17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left" vertical="center" wrapText="1" indent="4"/>
    </xf>
    <xf numFmtId="0" fontId="17" fillId="0" borderId="3" xfId="0" applyFont="1" applyBorder="1" applyAlignment="1">
      <alignment horizontal="left" vertical="center" wrapText="1" indent="4"/>
    </xf>
    <xf numFmtId="0" fontId="17" fillId="0" borderId="6" xfId="0" applyFont="1" applyBorder="1" applyAlignment="1">
      <alignment horizontal="center" wrapText="1"/>
    </xf>
    <xf numFmtId="0" fontId="17" fillId="0" borderId="3" xfId="0" applyFont="1" applyBorder="1"/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7" fillId="0" borderId="1" xfId="0" applyFont="1" applyBorder="1" applyAlignment="1">
      <alignment vertical="center"/>
    </xf>
    <xf numFmtId="1" fontId="14" fillId="0" borderId="6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24" fillId="0" borderId="0" xfId="0" applyFont="1" applyAlignment="1">
      <alignment vertical="center"/>
    </xf>
    <xf numFmtId="0" fontId="17" fillId="0" borderId="6" xfId="0" applyFont="1" applyBorder="1"/>
    <xf numFmtId="0" fontId="19" fillId="0" borderId="1" xfId="0" applyFont="1" applyBorder="1"/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7" fillId="0" borderId="4" xfId="0" applyFont="1" applyBorder="1"/>
    <xf numFmtId="0" fontId="17" fillId="0" borderId="4" xfId="0" applyFont="1" applyBorder="1" applyAlignment="1">
      <alignment horizontal="center" wrapText="1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3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5" xfId="0" applyBorder="1"/>
    <xf numFmtId="0" fontId="35" fillId="0" borderId="4" xfId="0" applyFont="1" applyBorder="1" applyAlignment="1">
      <alignment horizontal="justify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8" xfId="0" applyFont="1" applyBorder="1" applyAlignment="1">
      <alignment vertical="center" wrapText="1"/>
    </xf>
    <xf numFmtId="0" fontId="36" fillId="0" borderId="2" xfId="0" applyFont="1" applyBorder="1" applyAlignment="1">
      <alignment horizontal="left" vertical="center" wrapText="1" indent="2"/>
    </xf>
    <xf numFmtId="0" fontId="36" fillId="0" borderId="3" xfId="0" applyFont="1" applyBorder="1" applyAlignment="1">
      <alignment horizontal="left" vertical="center" wrapText="1" indent="2"/>
    </xf>
    <xf numFmtId="0" fontId="35" fillId="0" borderId="10" xfId="0" applyFont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5" fillId="0" borderId="2" xfId="0" applyFont="1" applyBorder="1" applyAlignment="1">
      <alignment vertical="center"/>
    </xf>
    <xf numFmtId="1" fontId="0" fillId="0" borderId="0" xfId="0" applyNumberFormat="1"/>
    <xf numFmtId="0" fontId="18" fillId="0" borderId="0" xfId="0" applyFont="1" applyAlignment="1">
      <alignment horizontal="right" vertical="center" wrapText="1" indent="1"/>
    </xf>
    <xf numFmtId="164" fontId="18" fillId="0" borderId="0" xfId="0" applyNumberFormat="1" applyFont="1" applyAlignment="1">
      <alignment horizontal="right" vertical="center" wrapText="1" indent="1"/>
    </xf>
    <xf numFmtId="0" fontId="28" fillId="0" borderId="0" xfId="0" applyFont="1" applyAlignment="1">
      <alignment horizontal="justify" vertical="top" wrapText="1"/>
    </xf>
    <xf numFmtId="0" fontId="17" fillId="0" borderId="10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indent="1"/>
    </xf>
    <xf numFmtId="164" fontId="15" fillId="0" borderId="5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164" fontId="18" fillId="0" borderId="0" xfId="0" applyNumberFormat="1" applyFont="1" applyAlignment="1">
      <alignment horizontal="right" wrapText="1" indent="1"/>
    </xf>
    <xf numFmtId="164" fontId="17" fillId="0" borderId="0" xfId="0" applyNumberFormat="1" applyFont="1" applyAlignment="1">
      <alignment horizontal="right" indent="1"/>
    </xf>
    <xf numFmtId="164" fontId="18" fillId="0" borderId="0" xfId="0" applyNumberFormat="1" applyFont="1" applyAlignment="1">
      <alignment horizontal="right" vertical="top" wrapText="1" indent="1"/>
    </xf>
    <xf numFmtId="0" fontId="0" fillId="0" borderId="9" xfId="0" applyBorder="1" applyAlignment="1">
      <alignment horizontal="right" indent="1"/>
    </xf>
    <xf numFmtId="164" fontId="18" fillId="0" borderId="5" xfId="0" applyNumberFormat="1" applyFont="1" applyBorder="1" applyAlignment="1">
      <alignment horizontal="right" wrapText="1" indent="1"/>
    </xf>
    <xf numFmtId="164" fontId="17" fillId="0" borderId="5" xfId="0" applyNumberFormat="1" applyFont="1" applyBorder="1" applyAlignment="1">
      <alignment horizontal="right" indent="1"/>
    </xf>
    <xf numFmtId="164" fontId="18" fillId="0" borderId="5" xfId="0" applyNumberFormat="1" applyFont="1" applyBorder="1" applyAlignment="1">
      <alignment horizontal="right" vertical="top" wrapText="1" indent="1"/>
    </xf>
    <xf numFmtId="3" fontId="17" fillId="0" borderId="0" xfId="0" applyNumberFormat="1" applyFont="1" applyAlignment="1">
      <alignment horizontal="right" indent="1"/>
    </xf>
    <xf numFmtId="0" fontId="17" fillId="0" borderId="5" xfId="0" applyFont="1" applyBorder="1" applyAlignment="1">
      <alignment horizontal="right" indent="1"/>
    </xf>
    <xf numFmtId="165" fontId="17" fillId="0" borderId="0" xfId="0" applyNumberFormat="1" applyFont="1" applyAlignment="1">
      <alignment horizontal="right" indent="1"/>
    </xf>
    <xf numFmtId="165" fontId="17" fillId="0" borderId="5" xfId="0" applyNumberFormat="1" applyFont="1" applyBorder="1" applyAlignment="1">
      <alignment horizontal="right" indent="1"/>
    </xf>
    <xf numFmtId="0" fontId="17" fillId="0" borderId="0" xfId="0" applyFont="1" applyAlignment="1">
      <alignment horizontal="right" vertical="center" wrapText="1" indent="1"/>
    </xf>
    <xf numFmtId="0" fontId="22" fillId="0" borderId="0" xfId="0" applyFont="1" applyAlignment="1">
      <alignment horizontal="right" vertical="center" wrapText="1" indent="1"/>
    </xf>
    <xf numFmtId="164" fontId="22" fillId="0" borderId="0" xfId="0" applyNumberFormat="1" applyFont="1" applyAlignment="1">
      <alignment horizontal="right" vertical="center" wrapText="1" indent="1"/>
    </xf>
    <xf numFmtId="3" fontId="17" fillId="0" borderId="0" xfId="0" applyNumberFormat="1" applyFont="1" applyAlignment="1">
      <alignment horizontal="right" vertical="center" wrapText="1" indent="1"/>
    </xf>
    <xf numFmtId="0" fontId="17" fillId="0" borderId="5" xfId="0" applyFont="1" applyBorder="1" applyAlignment="1">
      <alignment horizontal="right" vertical="center" wrapText="1" indent="1"/>
    </xf>
    <xf numFmtId="0" fontId="22" fillId="0" borderId="5" xfId="0" applyFont="1" applyBorder="1" applyAlignment="1">
      <alignment horizontal="right" vertical="center" wrapText="1" indent="1"/>
    </xf>
    <xf numFmtId="164" fontId="22" fillId="0" borderId="5" xfId="0" applyNumberFormat="1" applyFont="1" applyBorder="1" applyAlignment="1">
      <alignment horizontal="right" vertical="center" wrapText="1" indent="1"/>
    </xf>
    <xf numFmtId="1" fontId="17" fillId="0" borderId="0" xfId="0" applyNumberFormat="1" applyFont="1" applyAlignment="1">
      <alignment horizontal="right" indent="1"/>
    </xf>
    <xf numFmtId="1" fontId="17" fillId="0" borderId="5" xfId="0" applyNumberFormat="1" applyFont="1" applyBorder="1" applyAlignment="1">
      <alignment horizontal="right" indent="1"/>
    </xf>
    <xf numFmtId="3" fontId="17" fillId="0" borderId="5" xfId="0" applyNumberFormat="1" applyFont="1" applyBorder="1" applyAlignment="1">
      <alignment horizontal="right" vertical="center" indent="1"/>
    </xf>
    <xf numFmtId="164" fontId="17" fillId="0" borderId="6" xfId="0" applyNumberFormat="1" applyFont="1" applyBorder="1" applyAlignment="1">
      <alignment horizontal="right" indent="1"/>
    </xf>
    <xf numFmtId="0" fontId="17" fillId="0" borderId="5" xfId="0" applyFont="1" applyBorder="1" applyAlignment="1">
      <alignment horizontal="right" vertical="center" indent="1"/>
    </xf>
    <xf numFmtId="164" fontId="17" fillId="0" borderId="5" xfId="0" applyNumberFormat="1" applyFont="1" applyBorder="1" applyAlignment="1">
      <alignment horizontal="right" vertical="center" indent="1"/>
    </xf>
    <xf numFmtId="0" fontId="37" fillId="0" borderId="8" xfId="0" applyFont="1" applyBorder="1" applyAlignment="1">
      <alignment horizontal="right" indent="1"/>
    </xf>
    <xf numFmtId="0" fontId="37" fillId="0" borderId="9" xfId="0" applyFont="1" applyBorder="1" applyAlignment="1">
      <alignment horizontal="right" indent="1"/>
    </xf>
    <xf numFmtId="0" fontId="37" fillId="0" borderId="5" xfId="0" applyFont="1" applyBorder="1" applyAlignment="1">
      <alignment horizontal="right" indent="1"/>
    </xf>
    <xf numFmtId="164" fontId="18" fillId="0" borderId="0" xfId="0" applyNumberFormat="1" applyFont="1"/>
    <xf numFmtId="0" fontId="18" fillId="0" borderId="0" xfId="0" applyFont="1"/>
    <xf numFmtId="164" fontId="18" fillId="0" borderId="5" xfId="0" applyNumberFormat="1" applyFont="1" applyBorder="1"/>
    <xf numFmtId="165" fontId="18" fillId="0" borderId="5" xfId="0" applyNumberFormat="1" applyFont="1" applyBorder="1"/>
    <xf numFmtId="164" fontId="0" fillId="0" borderId="5" xfId="0" applyNumberFormat="1" applyBorder="1"/>
    <xf numFmtId="0" fontId="18" fillId="0" borderId="5" xfId="0" applyFont="1" applyBorder="1"/>
    <xf numFmtId="0" fontId="18" fillId="0" borderId="0" xfId="0" applyFont="1" applyAlignment="1">
      <alignment horizontal="right" vertical="center" wrapText="1"/>
    </xf>
    <xf numFmtId="164" fontId="18" fillId="0" borderId="5" xfId="0" applyNumberFormat="1" applyFont="1" applyBorder="1" applyAlignment="1">
      <alignment horizontal="right" vertical="center" wrapText="1"/>
    </xf>
    <xf numFmtId="0" fontId="18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3" fontId="22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horizontal="right" vertical="center" wrapText="1"/>
    </xf>
    <xf numFmtId="165" fontId="22" fillId="0" borderId="0" xfId="0" applyNumberFormat="1" applyFont="1" applyAlignment="1">
      <alignment horizontal="right" vertical="center" wrapText="1"/>
    </xf>
    <xf numFmtId="165" fontId="17" fillId="0" borderId="5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3" fontId="36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3" fontId="36" fillId="0" borderId="0" xfId="0" applyNumberFormat="1" applyFont="1" applyAlignment="1">
      <alignment horizontal="right" vertical="center"/>
    </xf>
    <xf numFmtId="3" fontId="36" fillId="0" borderId="5" xfId="0" applyNumberFormat="1" applyFont="1" applyBorder="1" applyAlignment="1">
      <alignment horizontal="right" vertical="center"/>
    </xf>
    <xf numFmtId="0" fontId="36" fillId="0" borderId="5" xfId="0" applyFont="1" applyBorder="1" applyAlignment="1">
      <alignment horizontal="right" vertical="center"/>
    </xf>
    <xf numFmtId="0" fontId="39" fillId="0" borderId="0" xfId="0" applyFont="1" applyAlignment="1">
      <alignment horizontal="justify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3" fontId="39" fillId="0" borderId="0" xfId="0" applyNumberFormat="1" applyFont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right" vertical="center"/>
    </xf>
    <xf numFmtId="3" fontId="39" fillId="0" borderId="0" xfId="0" applyNumberFormat="1" applyFont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80275317372007E-2"/>
          <c:y val="0.13318439439070581"/>
          <c:w val="0.83854604553969814"/>
          <c:h val="0.55577712235571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 '!$A$20</c:f>
              <c:strCache>
                <c:ptCount val="1"/>
                <c:pt idx="0">
                  <c:v>Numărul copiilor de 0 -17 ani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 '!$B$19:$F$19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1 '!$B$20:$F$20</c:f>
              <c:numCache>
                <c:formatCode>General</c:formatCode>
                <c:ptCount val="5"/>
                <c:pt idx="0" formatCode="0.0">
                  <c:v>584.20000000000005</c:v>
                </c:pt>
                <c:pt idx="1">
                  <c:v>572.1</c:v>
                </c:pt>
                <c:pt idx="2">
                  <c:v>566.6</c:v>
                </c:pt>
                <c:pt idx="3">
                  <c:v>554.4</c:v>
                </c:pt>
                <c:pt idx="4">
                  <c:v>539.4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4-4293-B6B9-588E37492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27"/>
        <c:axId val="322998352"/>
        <c:axId val="322999920"/>
      </c:barChart>
      <c:lineChart>
        <c:grouping val="standard"/>
        <c:varyColors val="0"/>
        <c:ser>
          <c:idx val="1"/>
          <c:order val="1"/>
          <c:tx>
            <c:strRef>
              <c:f>'Figura 1 '!$A$21</c:f>
              <c:strCache>
                <c:ptCount val="1"/>
                <c:pt idx="0">
                  <c:v>Ponderea copiilor de 0 -17 ani în numărul total al populației cu reședință obișnuită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36FF259-DF07-411D-BEEE-5F4F63614B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274-4293-B6B9-588E3749295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34307FE-DA36-4F5C-8025-0D5E5DF7DE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274-4293-B6B9-588E3749295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AA28500-6B97-472B-8744-FD1ADBB4F3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274-4293-B6B9-588E3749295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A10055A-24E9-492A-8DD1-122BA9A95A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274-4293-B6B9-588E3749295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21,5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5-1274-4293-B6B9-588E374929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 '!$B$19:$F$19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1 '!$B$21:$F$21</c:f>
              <c:numCache>
                <c:formatCode>0.0</c:formatCode>
                <c:ptCount val="5"/>
                <c:pt idx="0">
                  <c:v>21.759535160905841</c:v>
                </c:pt>
                <c:pt idx="1">
                  <c:v>21.640125581571283</c:v>
                </c:pt>
                <c:pt idx="2">
                  <c:v>21.6</c:v>
                </c:pt>
                <c:pt idx="3">
                  <c:v>21.6</c:v>
                </c:pt>
                <c:pt idx="4">
                  <c:v>21.5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1 '!$B$21:$E$21</c15:f>
                <c15:dlblRangeCache>
                  <c:ptCount val="4"/>
                  <c:pt idx="0">
                    <c:v>21,8</c:v>
                  </c:pt>
                  <c:pt idx="1">
                    <c:v>21,6</c:v>
                  </c:pt>
                  <c:pt idx="2">
                    <c:v>21,6</c:v>
                  </c:pt>
                  <c:pt idx="3">
                    <c:v>21,6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1274-4293-B6B9-588E37492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98744"/>
        <c:axId val="323000312"/>
      </c:lineChart>
      <c:catAx>
        <c:axId val="32299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2999920"/>
        <c:crosses val="autoZero"/>
        <c:auto val="1"/>
        <c:lblAlgn val="ctr"/>
        <c:lblOffset val="100"/>
        <c:noMultiLvlLbl val="0"/>
      </c:catAx>
      <c:valAx>
        <c:axId val="32299992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2998352"/>
        <c:crosses val="autoZero"/>
        <c:crossBetween val="between"/>
      </c:valAx>
      <c:valAx>
        <c:axId val="323000312"/>
        <c:scaling>
          <c:orientation val="minMax"/>
          <c:min val="0"/>
        </c:scaling>
        <c:delete val="0"/>
        <c:axPos val="r"/>
        <c:numFmt formatCode="0%" sourceLinked="0"/>
        <c:majorTickMark val="out"/>
        <c:minorTickMark val="none"/>
        <c:tickLblPos val="high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2998744"/>
        <c:crosses val="max"/>
        <c:crossBetween val="between"/>
        <c:dispUnits>
          <c:builtInUnit val="hundreds"/>
        </c:dispUnits>
      </c:valAx>
      <c:catAx>
        <c:axId val="32299874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copii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803773578323483E-2"/>
              <c:y val="3.22054547380990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323000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095998348415511E-2"/>
          <c:y val="0.79096749722670368"/>
          <c:w val="0.89423686682744596"/>
          <c:h val="0.18075211722479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cazuri la 1000 copii</a:t>
            </a:r>
            <a:endParaRPr lang="en-US" sz="900"/>
          </a:p>
        </c:rich>
      </c:tx>
      <c:layout>
        <c:manualLayout>
          <c:xMode val="edge"/>
          <c:yMode val="edge"/>
          <c:x val="5.2379223439865744E-2"/>
          <c:y val="1.5941001386919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550522898277176E-2"/>
          <c:y val="0.11355973656682333"/>
          <c:w val="0.91805832662293363"/>
          <c:h val="0.50330882677942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10'!$A$19</c:f>
              <c:strCache>
                <c:ptCount val="1"/>
                <c:pt idx="0">
                  <c:v>Varicela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10'!$B$18:$F$18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10'!$B$19:$F$19</c:f>
              <c:numCache>
                <c:formatCode>#,##0</c:formatCode>
                <c:ptCount val="5"/>
                <c:pt idx="0">
                  <c:v>11.729391734449548</c:v>
                </c:pt>
                <c:pt idx="1">
                  <c:v>13</c:v>
                </c:pt>
                <c:pt idx="2">
                  <c:v>7</c:v>
                </c:pt>
                <c:pt idx="3">
                  <c:v>7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A-4803-A197-F8A6955BE0DF}"/>
            </c:ext>
          </c:extLst>
        </c:ser>
        <c:ser>
          <c:idx val="1"/>
          <c:order val="1"/>
          <c:tx>
            <c:strRef>
              <c:f>'Figura 10'!$A$20</c:f>
              <c:strCache>
                <c:ptCount val="1"/>
                <c:pt idx="0">
                  <c:v>Infecții acute ale căilor respiratorii 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10'!$B$18:$F$18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10'!$B$20:$F$20</c:f>
              <c:numCache>
                <c:formatCode>#,##0</c:formatCode>
                <c:ptCount val="5"/>
                <c:pt idx="0">
                  <c:v>395</c:v>
                </c:pt>
                <c:pt idx="1">
                  <c:v>399</c:v>
                </c:pt>
                <c:pt idx="2">
                  <c:v>253</c:v>
                </c:pt>
                <c:pt idx="3">
                  <c:v>239</c:v>
                </c:pt>
                <c:pt idx="4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9A-4803-A197-F8A6955BE0DF}"/>
            </c:ext>
          </c:extLst>
        </c:ser>
        <c:ser>
          <c:idx val="2"/>
          <c:order val="2"/>
          <c:tx>
            <c:strRef>
              <c:f>'Figura 10'!$A$21</c:f>
              <c:strCache>
                <c:ptCount val="1"/>
                <c:pt idx="0">
                  <c:v>Pneumonii, bronhopneumonii acute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10'!$B$18:$F$18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10'!$B$21:$F$21</c:f>
              <c:numCache>
                <c:formatCode>#,##0</c:formatCode>
                <c:ptCount val="5"/>
                <c:pt idx="0">
                  <c:v>79</c:v>
                </c:pt>
                <c:pt idx="1">
                  <c:v>69</c:v>
                </c:pt>
                <c:pt idx="2">
                  <c:v>35</c:v>
                </c:pt>
                <c:pt idx="3">
                  <c:v>44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9A-4803-A197-F8A6955BE0DF}"/>
            </c:ext>
          </c:extLst>
        </c:ser>
        <c:ser>
          <c:idx val="3"/>
          <c:order val="3"/>
          <c:tx>
            <c:strRef>
              <c:f>'Figura 10'!$A$22</c:f>
              <c:strCache>
                <c:ptCount val="1"/>
                <c:pt idx="0">
                  <c:v>Infecții cu coronavirus de tip nou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10'!$B$18:$F$18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10'!$B$22:$F$22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20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9A-4803-A197-F8A6955BE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237512"/>
        <c:axId val="325236336"/>
      </c:barChart>
      <c:catAx>
        <c:axId val="32523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6336"/>
        <c:crosses val="autoZero"/>
        <c:auto val="1"/>
        <c:lblAlgn val="ctr"/>
        <c:lblOffset val="100"/>
        <c:noMultiLvlLbl val="0"/>
      </c:catAx>
      <c:valAx>
        <c:axId val="325236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7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50075400326889E-2"/>
          <c:y val="0.7709183064973073"/>
          <c:w val="0.89791569552599937"/>
          <c:h val="0.207719555530033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11 '!$A$17</c:f>
              <c:strCache>
                <c:ptCount val="1"/>
                <c:pt idx="0">
                  <c:v>Cazuri noi de tumori la copii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11 '!$B$16:$F$16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11 '!$B$17:$F$17</c:f>
              <c:numCache>
                <c:formatCode>General</c:formatCode>
                <c:ptCount val="5"/>
                <c:pt idx="0">
                  <c:v>72</c:v>
                </c:pt>
                <c:pt idx="1">
                  <c:v>61</c:v>
                </c:pt>
                <c:pt idx="2">
                  <c:v>79</c:v>
                </c:pt>
                <c:pt idx="3">
                  <c:v>76</c:v>
                </c:pt>
                <c:pt idx="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A-44B7-851B-5A6BED5E2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235944"/>
        <c:axId val="325234376"/>
      </c:barChart>
      <c:lineChart>
        <c:grouping val="standard"/>
        <c:varyColors val="0"/>
        <c:ser>
          <c:idx val="1"/>
          <c:order val="1"/>
          <c:tx>
            <c:strRef>
              <c:f>'Figura 11 '!$A$18</c:f>
              <c:strCache>
                <c:ptCount val="1"/>
                <c:pt idx="0">
                  <c:v>La 100 mii copii în vârstă de 0-17 ani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11 '!$B$16:$F$16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11 '!$B$18:$F$18</c:f>
              <c:numCache>
                <c:formatCode>0.0</c:formatCode>
                <c:ptCount val="5"/>
                <c:pt idx="0">
                  <c:v>12.2</c:v>
                </c:pt>
                <c:pt idx="1">
                  <c:v>10.6</c:v>
                </c:pt>
                <c:pt idx="2">
                  <c:v>13.9</c:v>
                </c:pt>
                <c:pt idx="3" formatCode="General">
                  <c:v>13.5</c:v>
                </c:pt>
                <c:pt idx="4" formatCode="General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A-44B7-851B-5A6BED5E2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35160"/>
        <c:axId val="325234768"/>
      </c:lineChart>
      <c:catAx>
        <c:axId val="32523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4376"/>
        <c:crosses val="autoZero"/>
        <c:auto val="1"/>
        <c:lblAlgn val="ctr"/>
        <c:lblOffset val="100"/>
        <c:noMultiLvlLbl val="0"/>
      </c:catAx>
      <c:valAx>
        <c:axId val="325234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5944"/>
        <c:crosses val="autoZero"/>
        <c:crossBetween val="between"/>
        <c:majorUnit val="20"/>
      </c:valAx>
      <c:valAx>
        <c:axId val="32523476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5160"/>
        <c:crosses val="max"/>
        <c:crossBetween val="between"/>
      </c:valAx>
      <c:catAx>
        <c:axId val="325235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234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'Figura 12'!$B$21</c:f>
              <c:strCache>
                <c:ptCount val="1"/>
                <c:pt idx="0">
                  <c:v>băieți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12'!$A$22:$A$24</c:f>
              <c:strCache>
                <c:ptCount val="3"/>
                <c:pt idx="0">
                  <c:v>0-4 ani</c:v>
                </c:pt>
                <c:pt idx="1">
                  <c:v>5-14 ani</c:v>
                </c:pt>
                <c:pt idx="2">
                  <c:v>15-17 ani</c:v>
                </c:pt>
              </c:strCache>
            </c:strRef>
          </c:cat>
          <c:val>
            <c:numRef>
              <c:f>'Figura 12'!$B$22:$B$24</c:f>
              <c:numCache>
                <c:formatCode>0.0</c:formatCode>
                <c:ptCount val="3"/>
                <c:pt idx="0">
                  <c:v>61.1</c:v>
                </c:pt>
                <c:pt idx="1">
                  <c:v>55</c:v>
                </c:pt>
                <c:pt idx="2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6-4A2C-B425-6E0885D20C8A}"/>
            </c:ext>
          </c:extLst>
        </c:ser>
        <c:ser>
          <c:idx val="1"/>
          <c:order val="1"/>
          <c:tx>
            <c:strRef>
              <c:f>'Figura 12'!$C$21</c:f>
              <c:strCache>
                <c:ptCount val="1"/>
                <c:pt idx="0">
                  <c:v>fete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12'!$A$22:$A$24</c:f>
              <c:strCache>
                <c:ptCount val="3"/>
                <c:pt idx="0">
                  <c:v>0-4 ani</c:v>
                </c:pt>
                <c:pt idx="1">
                  <c:v>5-14 ani</c:v>
                </c:pt>
                <c:pt idx="2">
                  <c:v>15-17 ani</c:v>
                </c:pt>
              </c:strCache>
            </c:strRef>
          </c:cat>
          <c:val>
            <c:numRef>
              <c:f>'Figura 12'!$C$22:$C$24</c:f>
              <c:numCache>
                <c:formatCode>0.0</c:formatCode>
                <c:ptCount val="3"/>
                <c:pt idx="0">
                  <c:v>38.9</c:v>
                </c:pt>
                <c:pt idx="1">
                  <c:v>45</c:v>
                </c:pt>
                <c:pt idx="2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6-4A2C-B425-6E0885D20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236728"/>
        <c:axId val="325231632"/>
      </c:barChart>
      <c:catAx>
        <c:axId val="325236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1632"/>
        <c:crosses val="autoZero"/>
        <c:auto val="1"/>
        <c:lblAlgn val="ctr"/>
        <c:lblOffset val="100"/>
        <c:noMultiLvlLbl val="0"/>
      </c:catAx>
      <c:valAx>
        <c:axId val="3252316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6728"/>
        <c:crosses val="autoZero"/>
        <c:crossBetween val="between"/>
        <c:majorUnit val="0.2"/>
        <c:minorUnit val="2.000000000000000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'Figura 12'!$F$21</c:f>
              <c:strCache>
                <c:ptCount val="1"/>
                <c:pt idx="0">
                  <c:v>băieți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12'!$E$22:$E$24</c:f>
              <c:strCache>
                <c:ptCount val="3"/>
                <c:pt idx="0">
                  <c:v>0-4 ani</c:v>
                </c:pt>
                <c:pt idx="1">
                  <c:v>5-14 ani</c:v>
                </c:pt>
                <c:pt idx="2">
                  <c:v>15-17 ani</c:v>
                </c:pt>
              </c:strCache>
            </c:strRef>
          </c:cat>
          <c:val>
            <c:numRef>
              <c:f>'Figura 12'!$F$22:$F$24</c:f>
              <c:numCache>
                <c:formatCode>0.0</c:formatCode>
                <c:ptCount val="3"/>
                <c:pt idx="0">
                  <c:v>68.8</c:v>
                </c:pt>
                <c:pt idx="1">
                  <c:v>42.4</c:v>
                </c:pt>
                <c:pt idx="2">
                  <c:v>57.1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D-4C00-9033-7AE30B7B3078}"/>
            </c:ext>
          </c:extLst>
        </c:ser>
        <c:ser>
          <c:idx val="1"/>
          <c:order val="1"/>
          <c:tx>
            <c:strRef>
              <c:f>'Figura 12'!$G$21</c:f>
              <c:strCache>
                <c:ptCount val="1"/>
                <c:pt idx="0">
                  <c:v>fete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12'!$E$22:$E$24</c:f>
              <c:strCache>
                <c:ptCount val="3"/>
                <c:pt idx="0">
                  <c:v>0-4 ani</c:v>
                </c:pt>
                <c:pt idx="1">
                  <c:v>5-14 ani</c:v>
                </c:pt>
                <c:pt idx="2">
                  <c:v>15-17 ani</c:v>
                </c:pt>
              </c:strCache>
            </c:strRef>
          </c:cat>
          <c:val>
            <c:numRef>
              <c:f>'Figura 12'!$G$22:$G$24</c:f>
              <c:numCache>
                <c:formatCode>0.0</c:formatCode>
                <c:ptCount val="3"/>
                <c:pt idx="0">
                  <c:v>31.2</c:v>
                </c:pt>
                <c:pt idx="1">
                  <c:v>57.6</c:v>
                </c:pt>
                <c:pt idx="2">
                  <c:v>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D-4C00-9033-7AE30B7B3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233592"/>
        <c:axId val="325237120"/>
      </c:barChart>
      <c:catAx>
        <c:axId val="32523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7120"/>
        <c:crosses val="autoZero"/>
        <c:auto val="1"/>
        <c:lblAlgn val="ctr"/>
        <c:lblOffset val="100"/>
        <c:noMultiLvlLbl val="0"/>
      </c:catAx>
      <c:valAx>
        <c:axId val="3252371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359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1B-452A-8A63-3FDBFE85BB5F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1B-452A-8A63-3FDBFE85BB5F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41B-452A-8A63-3FDBFE85BB5F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41B-452A-8A63-3FDBFE85BB5F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BA87DFCC-C629-4A1A-AEB8-47EEDB4AFB84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/>
                      <a:t>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612289132352751E-2"/>
                      <c:h val="6.917437804305258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41B-452A-8A63-3FDBFE85BB5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57E420C-7053-4A49-8A2E-468578CCC49B}" type="CELLRANGE">
                      <a:rPr lang="en-US"/>
                      <a:pPr/>
                      <a:t>[CELLRANGE]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41B-452A-8A63-3FDBFE85BB5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836209D-B4E4-4F3D-981A-DAE4CA76BAE3}" type="CELLRANGE">
                      <a:rPr lang="en-US"/>
                      <a:pPr/>
                      <a:t>[CELLRANGE]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41B-452A-8A63-3FDBFE85BB5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1D70C6A-98EB-4742-A305-5903804F302E}" type="CELLRANGE">
                      <a:rPr lang="en-US"/>
                      <a:pPr/>
                      <a:t>[CELLRANGE]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341B-452A-8A63-3FDBFE85BB5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'Figura 13'!$A$19:$A$22</c:f>
              <c:strCache>
                <c:ptCount val="4"/>
                <c:pt idx="0">
                  <c:v>0-2 ani</c:v>
                </c:pt>
                <c:pt idx="1">
                  <c:v>3-6 ani</c:v>
                </c:pt>
                <c:pt idx="2">
                  <c:v>7-15 ani</c:v>
                </c:pt>
                <c:pt idx="3">
                  <c:v>16-17 ani</c:v>
                </c:pt>
              </c:strCache>
            </c:strRef>
          </c:cat>
          <c:val>
            <c:numRef>
              <c:f>'Figura 13'!$B$19:$B$22</c:f>
              <c:numCache>
                <c:formatCode>0.0</c:formatCode>
                <c:ptCount val="4"/>
                <c:pt idx="0">
                  <c:v>22.299431459254578</c:v>
                </c:pt>
                <c:pt idx="1">
                  <c:v>32.406822488945039</c:v>
                </c:pt>
                <c:pt idx="2">
                  <c:v>39.671509791535058</c:v>
                </c:pt>
                <c:pt idx="3">
                  <c:v>5.6222362602653186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13'!$B$19:$B$22</c15:f>
                <c15:dlblRangeCache>
                  <c:ptCount val="4"/>
                  <c:pt idx="0">
                    <c:v>22,3</c:v>
                  </c:pt>
                  <c:pt idx="1">
                    <c:v>32,4</c:v>
                  </c:pt>
                  <c:pt idx="2">
                    <c:v>39,7</c:v>
                  </c:pt>
                  <c:pt idx="3">
                    <c:v>5,6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973-4E2D-A60E-CB44CE16B5B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mii</a:t>
            </a:r>
          </a:p>
        </c:rich>
      </c:tx>
      <c:layout>
        <c:manualLayout>
          <c:xMode val="edge"/>
          <c:yMode val="edge"/>
          <c:x val="5.3312335958005261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14'!$A$17</c:f>
              <c:strCache>
                <c:ptCount val="1"/>
                <c:pt idx="0">
                  <c:v>Total infracțiuni săvârșite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22392FA-A3E6-42E5-A75D-683FD385EA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28C-4766-B479-99F6FEBD0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B70C91C-FDA2-44A5-842C-B4008C0F02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28C-4766-B479-99F6FEBD073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94505FF-BC1B-4D1A-84ED-47DF227032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28C-4766-B479-99F6FEBD073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BC0D13E-E14E-463A-AC46-BF6677DFC5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28C-4766-B479-99F6FEBD073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6C52A72-E93F-44A2-B5B0-B283E9C8D5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28C-4766-B479-99F6FEBD073C}"/>
                </c:ext>
              </c:extLst>
            </c:dLbl>
            <c:numFmt formatCode="00,0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14'!$B$16:$F$16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14'!$B$17:$F$17</c:f>
              <c:numCache>
                <c:formatCode>0.0</c:formatCode>
                <c:ptCount val="5"/>
                <c:pt idx="0">
                  <c:v>32</c:v>
                </c:pt>
                <c:pt idx="1">
                  <c:v>31.7</c:v>
                </c:pt>
                <c:pt idx="2">
                  <c:v>26.3</c:v>
                </c:pt>
                <c:pt idx="3">
                  <c:v>27.2</c:v>
                </c:pt>
                <c:pt idx="4">
                  <c:v>26.8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14'!$B$17:$F$17</c15:f>
                <c15:dlblRangeCache>
                  <c:ptCount val="5"/>
                  <c:pt idx="0">
                    <c:v>32,0</c:v>
                  </c:pt>
                  <c:pt idx="1">
                    <c:v>31,7</c:v>
                  </c:pt>
                  <c:pt idx="2">
                    <c:v>26,3</c:v>
                  </c:pt>
                  <c:pt idx="3">
                    <c:v>27,2</c:v>
                  </c:pt>
                  <c:pt idx="4">
                    <c:v>26,8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655-4F2D-84EA-7B59A7D51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237904"/>
        <c:axId val="325238296"/>
      </c:barChart>
      <c:lineChart>
        <c:grouping val="standard"/>
        <c:varyColors val="0"/>
        <c:ser>
          <c:idx val="1"/>
          <c:order val="1"/>
          <c:tx>
            <c:strRef>
              <c:f>'Figura 14'!$A$18</c:f>
              <c:strCache>
                <c:ptCount val="1"/>
                <c:pt idx="0">
                  <c:v>Ponderea infracțiunilor săvârșite de minori în total infracțiuni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B21A347-7575-485C-89D9-6E77DF359F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D4A-4A87-B6DF-66371ADA222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7907333-6DC3-4DAE-905A-0FC8C7BB8D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D4A-4A87-B6DF-66371ADA222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3C0E29-90F9-4360-BBD5-7D187A38E5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D4A-4A87-B6DF-66371ADA222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3A97CF0-4219-48EA-85FF-0BBBD72D7E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D4A-4A87-B6DF-66371ADA222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70B452F-BAA4-4F9F-AC43-CA7CC144ED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D4A-4A87-B6DF-66371ADA222A}"/>
                </c:ext>
              </c:extLst>
            </c:dLbl>
            <c:numFmt formatCode="0\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14'!$B$16:$F$16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14'!$B$18:$F$18</c:f>
              <c:numCache>
                <c:formatCode>0.0</c:formatCode>
                <c:ptCount val="5"/>
                <c:pt idx="0" formatCode="General">
                  <c:v>2.1</c:v>
                </c:pt>
                <c:pt idx="1">
                  <c:v>2.1</c:v>
                </c:pt>
                <c:pt idx="2">
                  <c:v>2.2999999999999998</c:v>
                </c:pt>
                <c:pt idx="3">
                  <c:v>2.6</c:v>
                </c:pt>
                <c:pt idx="4">
                  <c:v>2.6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14'!$B$18:$F$18</c15:f>
                <c15:dlblRangeCache>
                  <c:ptCount val="5"/>
                  <c:pt idx="0">
                    <c:v>2,1</c:v>
                  </c:pt>
                  <c:pt idx="1">
                    <c:v>2,1</c:v>
                  </c:pt>
                  <c:pt idx="2">
                    <c:v>2,3</c:v>
                  </c:pt>
                  <c:pt idx="3">
                    <c:v>2,6</c:v>
                  </c:pt>
                  <c:pt idx="4">
                    <c:v>2,6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655-4F2D-84EA-7B59A7D51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33984"/>
        <c:axId val="325233200"/>
      </c:lineChart>
      <c:catAx>
        <c:axId val="32523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8296"/>
        <c:crosses val="autoZero"/>
        <c:auto val="1"/>
        <c:lblAlgn val="ctr"/>
        <c:lblOffset val="100"/>
        <c:noMultiLvlLbl val="0"/>
      </c:catAx>
      <c:valAx>
        <c:axId val="325238296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7904"/>
        <c:crosses val="autoZero"/>
        <c:crossBetween val="between"/>
      </c:valAx>
      <c:valAx>
        <c:axId val="325233200"/>
        <c:scaling>
          <c:orientation val="minMax"/>
          <c:max val="5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3984"/>
        <c:crosses val="max"/>
        <c:crossBetween val="between"/>
        <c:minorUnit val="1"/>
        <c:dispUnits>
          <c:builtInUnit val="hundreds"/>
        </c:dispUnits>
      </c:valAx>
      <c:catAx>
        <c:axId val="325233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233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 i="0" baseline="0">
                <a:effectLst/>
              </a:rPr>
              <a:t>Cu persoane plecate peste hotare</a:t>
            </a:r>
            <a:endParaRPr lang="ru-RU" sz="1000">
              <a:effectLst/>
            </a:endParaRPr>
          </a:p>
        </c:rich>
      </c:tx>
      <c:layout>
        <c:manualLayout>
          <c:xMode val="edge"/>
          <c:yMode val="edge"/>
          <c:x val="0.2366418333173225"/>
          <c:y val="2.3475299788269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'Figura 15'!$A$17</c:f>
              <c:strCache>
                <c:ptCount val="1"/>
                <c:pt idx="0">
                  <c:v>Cu persoane plecate peste hotare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89-4F6E-A93D-ACE6FDD4C69F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89-4F6E-A93D-ACE6FDD4C69F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89-4F6E-A93D-ACE6FDD4C69F}"/>
              </c:ext>
            </c:extLst>
          </c:dPt>
          <c:dLbls>
            <c:dLbl>
              <c:idx val="0"/>
              <c:layout>
                <c:manualLayout>
                  <c:x val="-2.9332631621561505E-2"/>
                  <c:y val="-0.16218481983432367"/>
                </c:manualLayout>
              </c:layout>
              <c:tx>
                <c:rich>
                  <a:bodyPr/>
                  <a:lstStyle/>
                  <a:p>
                    <a:fld id="{1948EAEE-293C-4E47-83C3-E226BA5B9FDA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589-4F6E-A93D-ACE6FDD4C69F}"/>
                </c:ext>
              </c:extLst>
            </c:dLbl>
            <c:dLbl>
              <c:idx val="1"/>
              <c:layout>
                <c:manualLayout>
                  <c:x val="-3.8124540345053346E-3"/>
                  <c:y val="-1.4518631267746716E-3"/>
                </c:manualLayout>
              </c:layout>
              <c:tx>
                <c:rich>
                  <a:bodyPr/>
                  <a:lstStyle/>
                  <a:p>
                    <a:fld id="{D1EFEC47-AFE6-456A-B294-FA5056D77E43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589-4F6E-A93D-ACE6FDD4C69F}"/>
                </c:ext>
              </c:extLst>
            </c:dLbl>
            <c:dLbl>
              <c:idx val="2"/>
              <c:layout>
                <c:manualLayout>
                  <c:x val="2.2754353649238573E-3"/>
                  <c:y val="-1.2048902809081951E-2"/>
                </c:manualLayout>
              </c:layout>
              <c:tx>
                <c:rich>
                  <a:bodyPr/>
                  <a:lstStyle/>
                  <a:p>
                    <a:fld id="{C91A9124-9AA7-49C6-A804-A4239A16038F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589-4F6E-A93D-ACE6FDD4C69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'Figura 15'!$B$16:$D$16</c:f>
              <c:strCache>
                <c:ptCount val="3"/>
                <c:pt idx="0">
                  <c:v>1 copil</c:v>
                </c:pt>
                <c:pt idx="1">
                  <c:v>2 copii</c:v>
                </c:pt>
                <c:pt idx="2">
                  <c:v>3 copii și mai mult</c:v>
                </c:pt>
              </c:strCache>
            </c:strRef>
          </c:cat>
          <c:val>
            <c:numRef>
              <c:f>'Figura 15'!$B$17:$D$17</c:f>
              <c:numCache>
                <c:formatCode>General</c:formatCode>
                <c:ptCount val="3"/>
                <c:pt idx="0">
                  <c:v>44.4</c:v>
                </c:pt>
                <c:pt idx="1">
                  <c:v>38.200000000000003</c:v>
                </c:pt>
                <c:pt idx="2">
                  <c:v>17.5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15'!$B$17:$D$17</c15:f>
                <c15:dlblRangeCache>
                  <c:ptCount val="3"/>
                  <c:pt idx="0">
                    <c:v>44,4</c:v>
                  </c:pt>
                  <c:pt idx="1">
                    <c:v>38,2</c:v>
                  </c:pt>
                  <c:pt idx="2">
                    <c:v>17,5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2589-4F6E-A93D-ACE6FDD4C69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401772101949669"/>
          <c:y val="0.38265530935027176"/>
          <c:w val="0.22821821605503795"/>
          <c:h val="0.33134365639239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 i="0" baseline="0">
                <a:effectLst/>
              </a:rPr>
              <a:t>Fără persoane plecate peste hotare</a:t>
            </a:r>
            <a:endParaRPr lang="ru-RU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'Figura 15'!$A$18</c:f>
              <c:strCache>
                <c:ptCount val="1"/>
                <c:pt idx="0">
                  <c:v>Fără persoane plecate peste hotare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21-44B2-BCAC-D3EC45E05D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E21-44B2-BCAC-D3EC45E05DEC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E21-44B2-BCAC-D3EC45E05DEC}"/>
              </c:ext>
            </c:extLst>
          </c:dPt>
          <c:dLbls>
            <c:dLbl>
              <c:idx val="0"/>
              <c:layout>
                <c:manualLayout>
                  <c:x val="-4.0018344814336228E-2"/>
                  <c:y val="-9.4844191992199678E-2"/>
                </c:manualLayout>
              </c:layout>
              <c:tx>
                <c:rich>
                  <a:bodyPr/>
                  <a:lstStyle/>
                  <a:p>
                    <a:fld id="{93A0B685-D3D7-4B36-A3D8-C2CBE4D41D55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E21-44B2-BCAC-D3EC45E05DEC}"/>
                </c:ext>
              </c:extLst>
            </c:dLbl>
            <c:dLbl>
              <c:idx val="1"/>
              <c:layout>
                <c:manualLayout>
                  <c:x val="-4.4699991013520003E-3"/>
                  <c:y val="-2.8508963377418085E-2"/>
                </c:manualLayout>
              </c:layout>
              <c:tx>
                <c:rich>
                  <a:bodyPr/>
                  <a:lstStyle/>
                  <a:p>
                    <a:fld id="{77B65908-818F-45D2-9BB2-A0B2B1CA3F2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E21-44B2-BCAC-D3EC45E05DEC}"/>
                </c:ext>
              </c:extLst>
            </c:dLbl>
            <c:dLbl>
              <c:idx val="2"/>
              <c:layout>
                <c:manualLayout>
                  <c:x val="-5.4479760277899147E-3"/>
                  <c:y val="2.374033699351296E-2"/>
                </c:manualLayout>
              </c:layout>
              <c:tx>
                <c:rich>
                  <a:bodyPr/>
                  <a:lstStyle/>
                  <a:p>
                    <a:fld id="{79B5B5D8-5C7A-4416-B962-76AFAF8A6D71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E21-44B2-BCAC-D3EC45E05D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15'!$B$18:$D$18</c:f>
              <c:numCache>
                <c:formatCode>General</c:formatCode>
                <c:ptCount val="3"/>
                <c:pt idx="0">
                  <c:v>44.2</c:v>
                </c:pt>
                <c:pt idx="1">
                  <c:v>42.7</c:v>
                </c:pt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21-44B2-BCAC-D3EC45E05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24039892407508E-2"/>
          <c:y val="6.1941367498554209E-2"/>
          <c:w val="0.90889206610399853"/>
          <c:h val="0.66116661887852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16 '!$A$19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080898616214016E-3"/>
                  <c:y val="0"/>
                </c:manualLayout>
              </c:layout>
              <c:tx>
                <c:rich>
                  <a:bodyPr/>
                  <a:lstStyle/>
                  <a:p>
                    <a:fld id="{E7D2805C-8BAA-4453-9B08-3E747F9591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32B-495C-90E6-700B7FE3C46B}"/>
                </c:ext>
              </c:extLst>
            </c:dLbl>
            <c:dLbl>
              <c:idx val="1"/>
              <c:layout>
                <c:manualLayout>
                  <c:x val="-4.7205990774759959E-3"/>
                  <c:y val="0"/>
                </c:manualLayout>
              </c:layout>
              <c:tx>
                <c:rich>
                  <a:bodyPr/>
                  <a:lstStyle/>
                  <a:p>
                    <a:fld id="{5A744B47-7068-4313-9F8B-24984F7A17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32B-495C-90E6-700B7FE3C46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93D81A9-5F53-43EF-B4F8-A451D02E93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32B-495C-90E6-700B7FE3C46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288A060-D02F-4DD1-AD64-925975FA27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32B-495C-90E6-700B7FE3C46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E77DCC9-6655-401B-8C3E-93881696F0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32B-495C-90E6-700B7FE3C46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FC96546-36FA-4833-86F5-67CB4A873D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32B-495C-90E6-700B7FE3C4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16 '!$B$18:$G$18</c:f>
              <c:strCache>
                <c:ptCount val="6"/>
                <c:pt idx="0">
                  <c:v>Apeduct</c:v>
                </c:pt>
                <c:pt idx="1">
                  <c:v>Apă caldă (sistem public și propriu)</c:v>
                </c:pt>
                <c:pt idx="2">
                  <c:v>Gaze din reţea</c:v>
                </c:pt>
                <c:pt idx="3">
                  <c:v>Grup sanitar cu apă în interiorul locuinței</c:v>
                </c:pt>
                <c:pt idx="4">
                  <c:v>Sistem de canalizare</c:v>
                </c:pt>
                <c:pt idx="5">
                  <c:v>Baie sau duș în interiorul locuinței</c:v>
                </c:pt>
              </c:strCache>
            </c:strRef>
          </c:cat>
          <c:val>
            <c:numRef>
              <c:f>'Figura 16 '!$B$19:$G$19</c:f>
              <c:numCache>
                <c:formatCode>0.0</c:formatCode>
                <c:ptCount val="6"/>
                <c:pt idx="0">
                  <c:v>92.1</c:v>
                </c:pt>
                <c:pt idx="1">
                  <c:v>77.5</c:v>
                </c:pt>
                <c:pt idx="2">
                  <c:v>61.6</c:v>
                </c:pt>
                <c:pt idx="3">
                  <c:v>73.2</c:v>
                </c:pt>
                <c:pt idx="4">
                  <c:v>86.7</c:v>
                </c:pt>
                <c:pt idx="5">
                  <c:v>78.3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16 '!$B$19:$G$19</c15:f>
                <c15:dlblRangeCache>
                  <c:ptCount val="6"/>
                  <c:pt idx="0">
                    <c:v>92,1</c:v>
                  </c:pt>
                  <c:pt idx="1">
                    <c:v>77,5</c:v>
                  </c:pt>
                  <c:pt idx="2">
                    <c:v>61,6</c:v>
                  </c:pt>
                  <c:pt idx="3">
                    <c:v>73,2</c:v>
                  </c:pt>
                  <c:pt idx="4">
                    <c:v>86,7</c:v>
                  </c:pt>
                  <c:pt idx="5">
                    <c:v>78,3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D32B-495C-90E6-700B7FE3C46B}"/>
            </c:ext>
          </c:extLst>
        </c:ser>
        <c:ser>
          <c:idx val="1"/>
          <c:order val="1"/>
          <c:tx>
            <c:strRef>
              <c:f>'Figura 16 '!$A$20</c:f>
              <c:strCache>
                <c:ptCount val="1"/>
                <c:pt idx="0">
                  <c:v>Urban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A8E53A9-1296-429A-90D7-EA65B77095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32B-495C-90E6-700B7FE3C4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0D0D3C2-E84F-4908-920D-96AB1D625E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32B-495C-90E6-700B7FE3C46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43D6762-26C0-4780-BAF9-B76FF8F825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32B-495C-90E6-700B7FE3C46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097444C-C56A-432F-BEBE-EAC25C26C9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32B-495C-90E6-700B7FE3C46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C3DDCA4-743C-4C91-888B-1D3BC50843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32B-495C-90E6-700B7FE3C46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6F541C2-EAA8-48CF-A0C2-794AFB3A53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32B-495C-90E6-700B7FE3C4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16 '!$B$18:$G$18</c:f>
              <c:strCache>
                <c:ptCount val="6"/>
                <c:pt idx="0">
                  <c:v>Apeduct</c:v>
                </c:pt>
                <c:pt idx="1">
                  <c:v>Apă caldă (sistem public și propriu)</c:v>
                </c:pt>
                <c:pt idx="2">
                  <c:v>Gaze din reţea</c:v>
                </c:pt>
                <c:pt idx="3">
                  <c:v>Grup sanitar cu apă în interiorul locuinței</c:v>
                </c:pt>
                <c:pt idx="4">
                  <c:v>Sistem de canalizare</c:v>
                </c:pt>
                <c:pt idx="5">
                  <c:v>Baie sau duș în interiorul locuinței</c:v>
                </c:pt>
              </c:strCache>
            </c:strRef>
          </c:cat>
          <c:val>
            <c:numRef>
              <c:f>'Figura 16 '!$B$20:$G$20</c:f>
              <c:numCache>
                <c:formatCode>0.0</c:formatCode>
                <c:ptCount val="6"/>
                <c:pt idx="0">
                  <c:v>99.6</c:v>
                </c:pt>
                <c:pt idx="1">
                  <c:v>96.6</c:v>
                </c:pt>
                <c:pt idx="2">
                  <c:v>86.8</c:v>
                </c:pt>
                <c:pt idx="3">
                  <c:v>96.6</c:v>
                </c:pt>
                <c:pt idx="4">
                  <c:v>99.4</c:v>
                </c:pt>
                <c:pt idx="5">
                  <c:v>97.3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16 '!$B$20:$G$20</c15:f>
                <c15:dlblRangeCache>
                  <c:ptCount val="6"/>
                  <c:pt idx="0">
                    <c:v>99,6</c:v>
                  </c:pt>
                  <c:pt idx="1">
                    <c:v>96,6</c:v>
                  </c:pt>
                  <c:pt idx="2">
                    <c:v>86,8</c:v>
                  </c:pt>
                  <c:pt idx="3">
                    <c:v>96,6</c:v>
                  </c:pt>
                  <c:pt idx="4">
                    <c:v>99,4</c:v>
                  </c:pt>
                  <c:pt idx="5">
                    <c:v>97,3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D32B-495C-90E6-700B7FE3C46B}"/>
            </c:ext>
          </c:extLst>
        </c:ser>
        <c:ser>
          <c:idx val="2"/>
          <c:order val="2"/>
          <c:tx>
            <c:strRef>
              <c:f>'Figura 16 '!$A$21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205990774759959E-3"/>
                  <c:y val="-1.0698600342873944E-17"/>
                </c:manualLayout>
              </c:layout>
              <c:tx>
                <c:rich>
                  <a:bodyPr/>
                  <a:lstStyle/>
                  <a:p>
                    <a:fld id="{0DE949B6-DE5F-457C-9648-343A82BEC0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D32B-495C-90E6-700B7FE3C4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CB4DA31-D849-4BE7-B127-8DA53F80F0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32B-495C-90E6-700B7FE3C46B}"/>
                </c:ext>
              </c:extLst>
            </c:dLbl>
            <c:dLbl>
              <c:idx val="2"/>
              <c:layout>
                <c:manualLayout>
                  <c:x val="4.7205990774759959E-3"/>
                  <c:y val="0"/>
                </c:manualLayout>
              </c:layout>
              <c:tx>
                <c:rich>
                  <a:bodyPr/>
                  <a:lstStyle/>
                  <a:p>
                    <a:fld id="{9651CB7A-B7F1-404C-8532-DECA96288F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D32B-495C-90E6-700B7FE3C46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A48873B-4762-4818-AC35-53C6CDB837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32B-495C-90E6-700B7FE3C46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F327143-9C3F-4F93-80C3-82587524AD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D32B-495C-90E6-700B7FE3C46B}"/>
                </c:ext>
              </c:extLst>
            </c:dLbl>
            <c:dLbl>
              <c:idx val="5"/>
              <c:layout>
                <c:manualLayout>
                  <c:x val="4.7205990774759959E-3"/>
                  <c:y val="0"/>
                </c:manualLayout>
              </c:layout>
              <c:tx>
                <c:rich>
                  <a:bodyPr/>
                  <a:lstStyle/>
                  <a:p>
                    <a:fld id="{E8F3B7CF-DE13-48B5-8DC3-C95FC62DBD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D32B-495C-90E6-700B7FE3C4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16 '!$B$18:$G$18</c:f>
              <c:strCache>
                <c:ptCount val="6"/>
                <c:pt idx="0">
                  <c:v>Apeduct</c:v>
                </c:pt>
                <c:pt idx="1">
                  <c:v>Apă caldă (sistem public și propriu)</c:v>
                </c:pt>
                <c:pt idx="2">
                  <c:v>Gaze din reţea</c:v>
                </c:pt>
                <c:pt idx="3">
                  <c:v>Grup sanitar cu apă în interiorul locuinței</c:v>
                </c:pt>
                <c:pt idx="4">
                  <c:v>Sistem de canalizare</c:v>
                </c:pt>
                <c:pt idx="5">
                  <c:v>Baie sau duș în interiorul locuinței</c:v>
                </c:pt>
              </c:strCache>
            </c:strRef>
          </c:cat>
          <c:val>
            <c:numRef>
              <c:f>'Figura 16 '!$B$21:$G$21</c:f>
              <c:numCache>
                <c:formatCode>0.0</c:formatCode>
                <c:ptCount val="6"/>
                <c:pt idx="0">
                  <c:v>85.2</c:v>
                </c:pt>
                <c:pt idx="1">
                  <c:v>59.8</c:v>
                </c:pt>
                <c:pt idx="2">
                  <c:v>38.1</c:v>
                </c:pt>
                <c:pt idx="3">
                  <c:v>51.5</c:v>
                </c:pt>
                <c:pt idx="4">
                  <c:v>75</c:v>
                </c:pt>
                <c:pt idx="5">
                  <c:v>60.7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16 '!$B$21:$G$21</c15:f>
                <c15:dlblRangeCache>
                  <c:ptCount val="6"/>
                  <c:pt idx="0">
                    <c:v>85,2</c:v>
                  </c:pt>
                  <c:pt idx="1">
                    <c:v>59,8</c:v>
                  </c:pt>
                  <c:pt idx="2">
                    <c:v>38,1</c:v>
                  </c:pt>
                  <c:pt idx="3">
                    <c:v>51,5</c:v>
                  </c:pt>
                  <c:pt idx="4">
                    <c:v>75,0</c:v>
                  </c:pt>
                  <c:pt idx="5">
                    <c:v>60,7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D32B-495C-90E6-700B7FE3C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052432"/>
        <c:axId val="326047728"/>
      </c:barChart>
      <c:catAx>
        <c:axId val="32605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047728"/>
        <c:crosses val="autoZero"/>
        <c:auto val="1"/>
        <c:lblAlgn val="ctr"/>
        <c:lblOffset val="100"/>
        <c:noMultiLvlLbl val="0"/>
      </c:catAx>
      <c:valAx>
        <c:axId val="326047728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052432"/>
        <c:crosses val="autoZero"/>
        <c:crossBetween val="between"/>
        <c:majorUnit val="20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452763436841451"/>
          <c:y val="0.9255390870258865"/>
          <c:w val="0.27094473126317098"/>
          <c:h val="7.4460912974113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născuți-vii la 1000 locuitori</a:t>
            </a:r>
            <a:endParaRPr lang="en-US" sz="900"/>
          </a:p>
        </c:rich>
      </c:tx>
      <c:layout>
        <c:manualLayout>
          <c:xMode val="edge"/>
          <c:yMode val="edge"/>
          <c:x val="0.66921151177758831"/>
          <c:y val="3.62876063902416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'Figura 2'!$A$19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0"/>
                  <c:y val="-1.3850415512465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49-4791-842F-67F9B48572C6}"/>
                </c:ext>
              </c:extLst>
            </c:dLbl>
            <c:dLbl>
              <c:idx val="2"/>
              <c:layout>
                <c:manualLayout>
                  <c:x val="-5.1639555899819257E-3"/>
                  <c:y val="-1.3850415512465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49-4791-842F-67F9B48572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2'!$B$18:$F$18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2'!$B$19:$F$19</c:f>
              <c:numCache>
                <c:formatCode>0.0</c:formatCode>
                <c:ptCount val="5"/>
                <c:pt idx="0" formatCode="General">
                  <c:v>12.8</c:v>
                </c:pt>
                <c:pt idx="1">
                  <c:v>12.2</c:v>
                </c:pt>
                <c:pt idx="2">
                  <c:v>11.7</c:v>
                </c:pt>
                <c:pt idx="3">
                  <c:v>11.3</c:v>
                </c:pt>
                <c:pt idx="4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49-4791-842F-67F9B48572C6}"/>
            </c:ext>
          </c:extLst>
        </c:ser>
        <c:ser>
          <c:idx val="1"/>
          <c:order val="1"/>
          <c:tx>
            <c:strRef>
              <c:f>'Figura 2'!$A$20</c:f>
              <c:strCache>
                <c:ptCount val="1"/>
                <c:pt idx="0">
                  <c:v>Băieți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2'!$B$18:$F$18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2'!$B$20:$F$20</c:f>
              <c:numCache>
                <c:formatCode>0.0</c:formatCode>
                <c:ptCount val="5"/>
                <c:pt idx="0" formatCode="General">
                  <c:v>13.7</c:v>
                </c:pt>
                <c:pt idx="1">
                  <c:v>13.1</c:v>
                </c:pt>
                <c:pt idx="2">
                  <c:v>12.9</c:v>
                </c:pt>
                <c:pt idx="3">
                  <c:v>12.2</c:v>
                </c:pt>
                <c:pt idx="4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49-4791-842F-67F9B48572C6}"/>
            </c:ext>
          </c:extLst>
        </c:ser>
        <c:ser>
          <c:idx val="2"/>
          <c:order val="2"/>
          <c:tx>
            <c:strRef>
              <c:f>'Figura 2'!$A$21</c:f>
              <c:strCache>
                <c:ptCount val="1"/>
                <c:pt idx="0">
                  <c:v>Fete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2'!$B$18:$F$18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2'!$B$21:$F$21</c:f>
              <c:numCache>
                <c:formatCode>0.0</c:formatCode>
                <c:ptCount val="5"/>
                <c:pt idx="0" formatCode="General">
                  <c:v>11.8</c:v>
                </c:pt>
                <c:pt idx="1">
                  <c:v>11.3</c:v>
                </c:pt>
                <c:pt idx="2">
                  <c:v>10.6</c:v>
                </c:pt>
                <c:pt idx="3">
                  <c:v>10.4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49-4791-842F-67F9B4857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97176"/>
        <c:axId val="322999136"/>
      </c:lineChart>
      <c:catAx>
        <c:axId val="32299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2999136"/>
        <c:crosses val="autoZero"/>
        <c:auto val="1"/>
        <c:lblAlgn val="ctr"/>
        <c:lblOffset val="100"/>
        <c:noMultiLvlLbl val="0"/>
      </c:catAx>
      <c:valAx>
        <c:axId val="322999136"/>
        <c:scaling>
          <c:orientation val="minMax"/>
          <c:max val="16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2997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05060066562167"/>
          <c:y val="0.89866330766825897"/>
          <c:w val="0.75921044338861199"/>
          <c:h val="7.3635861306810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>
                <a:solidFill>
                  <a:sysClr val="windowText" lastClr="000000"/>
                </a:solidFill>
              </a:rPr>
              <a:t>unități</a:t>
            </a:r>
            <a:endParaRPr lang="en-US" sz="9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47719816272966"/>
          <c:y val="3.7130247519695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40936679790026"/>
          <c:y val="0.16038850981593944"/>
          <c:w val="0.83175729986876645"/>
          <c:h val="0.6019583765855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3'!$A$17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3'!$B$16:$F$16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3'!$B$17:$F$17</c:f>
              <c:numCache>
                <c:formatCode>0</c:formatCode>
                <c:ptCount val="5"/>
                <c:pt idx="0">
                  <c:v>1484</c:v>
                </c:pt>
                <c:pt idx="1">
                  <c:v>1486</c:v>
                </c:pt>
                <c:pt idx="2">
                  <c:v>1485</c:v>
                </c:pt>
                <c:pt idx="3">
                  <c:v>1483</c:v>
                </c:pt>
                <c:pt idx="4">
                  <c:v>1479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2-4EF4-8C77-BF286AD13E64}"/>
            </c:ext>
          </c:extLst>
        </c:ser>
        <c:ser>
          <c:idx val="1"/>
          <c:order val="1"/>
          <c:tx>
            <c:strRef>
              <c:f>'Figura 3'!$A$18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3'!$B$16:$F$16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3'!$B$18:$F$18</c:f>
              <c:numCache>
                <c:formatCode>0</c:formatCode>
                <c:ptCount val="5"/>
                <c:pt idx="0">
                  <c:v>346</c:v>
                </c:pt>
                <c:pt idx="1">
                  <c:v>347</c:v>
                </c:pt>
                <c:pt idx="2">
                  <c:v>352</c:v>
                </c:pt>
                <c:pt idx="3">
                  <c:v>352</c:v>
                </c:pt>
                <c:pt idx="4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D2-4EF4-8C77-BF286AD13E64}"/>
            </c:ext>
          </c:extLst>
        </c:ser>
        <c:ser>
          <c:idx val="2"/>
          <c:order val="2"/>
          <c:tx>
            <c:strRef>
              <c:f>'Figura 3'!$A$19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3'!$B$16:$F$16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3'!$B$19:$F$19</c:f>
              <c:numCache>
                <c:formatCode>0</c:formatCode>
                <c:ptCount val="5"/>
                <c:pt idx="0">
                  <c:v>1138</c:v>
                </c:pt>
                <c:pt idx="1">
                  <c:v>1139</c:v>
                </c:pt>
                <c:pt idx="2">
                  <c:v>1133</c:v>
                </c:pt>
                <c:pt idx="3">
                  <c:v>1131</c:v>
                </c:pt>
                <c:pt idx="4">
                  <c:v>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D2-4EF4-8C77-BF286AD13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997960"/>
        <c:axId val="324026888"/>
      </c:barChart>
      <c:catAx>
        <c:axId val="32299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6888"/>
        <c:crosses val="autoZero"/>
        <c:auto val="1"/>
        <c:lblAlgn val="ctr"/>
        <c:lblOffset val="100"/>
        <c:noMultiLvlLbl val="0"/>
      </c:catAx>
      <c:valAx>
        <c:axId val="3240268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299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4 '!$A$18</c:f>
              <c:strCache>
                <c:ptCount val="1"/>
                <c:pt idx="0">
                  <c:v>până la 3 ani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0D1CCAF-B69D-4F7F-88C3-C7ACB186AC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596-422D-A354-8C91CFCE4F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A4A293F-0DC0-41C7-821B-4F99733C0A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596-422D-A354-8C91CFCE4F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CB1A47B-A562-4EB5-BBA4-8E28C5C1228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596-422D-A354-8C91CFCE4F4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E758236-5932-4246-AC6B-1000C514C5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96-422D-A354-8C91CFCE4F4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CE343CD-E512-4C23-B5B6-A5849A68C6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596-422D-A354-8C91CFCE4F4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6C55F2A-0A9A-41A4-AA53-2882F10A0E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96-422D-A354-8C91CFCE4F49}"/>
                </c:ext>
              </c:extLst>
            </c:dLbl>
            <c:numFmt formatCode="#,#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 '!$B$17:$G$17</c:f>
              <c:strCache>
                <c:ptCount val="6"/>
                <c:pt idx="0">
                  <c:v>Total</c:v>
                </c:pt>
                <c:pt idx="1">
                  <c:v>mun. Chișinău</c:v>
                </c:pt>
                <c:pt idx="2">
                  <c:v>Nord</c:v>
                </c:pt>
                <c:pt idx="3">
                  <c:v>Centru</c:v>
                </c:pt>
                <c:pt idx="4">
                  <c:v>Sud</c:v>
                </c:pt>
                <c:pt idx="5">
                  <c:v>UTA Găgăuzia</c:v>
                </c:pt>
              </c:strCache>
            </c:strRef>
          </c:cat>
          <c:val>
            <c:numRef>
              <c:f>'Figura 4 '!$B$18:$G$18</c:f>
              <c:numCache>
                <c:formatCode>General</c:formatCode>
                <c:ptCount val="6"/>
                <c:pt idx="0" formatCode="0.0">
                  <c:v>11.1</c:v>
                </c:pt>
                <c:pt idx="1">
                  <c:v>9.4</c:v>
                </c:pt>
                <c:pt idx="2">
                  <c:v>11.8</c:v>
                </c:pt>
                <c:pt idx="3">
                  <c:v>10.7</c:v>
                </c:pt>
                <c:pt idx="4">
                  <c:v>13.5</c:v>
                </c:pt>
                <c:pt idx="5">
                  <c:v>12.8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 '!$B$18:$G$18</c15:f>
                <c15:dlblRangeCache>
                  <c:ptCount val="6"/>
                  <c:pt idx="0">
                    <c:v>11,1</c:v>
                  </c:pt>
                  <c:pt idx="1">
                    <c:v>9,4</c:v>
                  </c:pt>
                  <c:pt idx="2">
                    <c:v>11,8</c:v>
                  </c:pt>
                  <c:pt idx="3">
                    <c:v>10,7</c:v>
                  </c:pt>
                  <c:pt idx="4">
                    <c:v>13,5</c:v>
                  </c:pt>
                  <c:pt idx="5">
                    <c:v>12,8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8596-422D-A354-8C91CFCE4F49}"/>
            </c:ext>
          </c:extLst>
        </c:ser>
        <c:ser>
          <c:idx val="1"/>
          <c:order val="1"/>
          <c:tx>
            <c:strRef>
              <c:f>'Figura 4 '!$A$19</c:f>
              <c:strCache>
                <c:ptCount val="1"/>
                <c:pt idx="0">
                  <c:v>3 ani și peste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1333B53-263A-462C-AB66-0065D89A4D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596-422D-A354-8C91CFCE4F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2D4F07B-3FCB-49DA-B7D3-8520E31FA1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596-422D-A354-8C91CFCE4F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9816F8D-D2B3-4B5F-A4E9-8FC2692257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596-422D-A354-8C91CFCE4F4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BA96464-6088-4781-8875-DCFEE48572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596-422D-A354-8C91CFCE4F4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81BE842-8F90-4A19-8C67-8904E6E898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596-422D-A354-8C91CFCE4F4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D292E32-71F2-4A9A-99E0-A0B599AF56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596-422D-A354-8C91CFCE4F4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 '!$B$17:$G$17</c:f>
              <c:strCache>
                <c:ptCount val="6"/>
                <c:pt idx="0">
                  <c:v>Total</c:v>
                </c:pt>
                <c:pt idx="1">
                  <c:v>mun. Chișinău</c:v>
                </c:pt>
                <c:pt idx="2">
                  <c:v>Nord</c:v>
                </c:pt>
                <c:pt idx="3">
                  <c:v>Centru</c:v>
                </c:pt>
                <c:pt idx="4">
                  <c:v>Sud</c:v>
                </c:pt>
                <c:pt idx="5">
                  <c:v>UTA Găgăuzia</c:v>
                </c:pt>
              </c:strCache>
            </c:strRef>
          </c:cat>
          <c:val>
            <c:numRef>
              <c:f>'Figura 4 '!$B$19:$G$19</c:f>
              <c:numCache>
                <c:formatCode>General</c:formatCode>
                <c:ptCount val="6"/>
                <c:pt idx="0" formatCode="0.0">
                  <c:v>88.9</c:v>
                </c:pt>
                <c:pt idx="1">
                  <c:v>90.6</c:v>
                </c:pt>
                <c:pt idx="2">
                  <c:v>88.2</c:v>
                </c:pt>
                <c:pt idx="3">
                  <c:v>89.3</c:v>
                </c:pt>
                <c:pt idx="4">
                  <c:v>86.5</c:v>
                </c:pt>
                <c:pt idx="5">
                  <c:v>87.2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 '!$B$19:$G$19</c15:f>
                <c15:dlblRangeCache>
                  <c:ptCount val="6"/>
                  <c:pt idx="0">
                    <c:v>88,9</c:v>
                  </c:pt>
                  <c:pt idx="1">
                    <c:v>90,6</c:v>
                  </c:pt>
                  <c:pt idx="2">
                    <c:v>88,2</c:v>
                  </c:pt>
                  <c:pt idx="3">
                    <c:v>89,3</c:v>
                  </c:pt>
                  <c:pt idx="4">
                    <c:v>86,5</c:v>
                  </c:pt>
                  <c:pt idx="5">
                    <c:v>87,2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8596-422D-A354-8C91CFCE4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022968"/>
        <c:axId val="324028848"/>
      </c:barChart>
      <c:catAx>
        <c:axId val="32402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8848"/>
        <c:crosses val="autoZero"/>
        <c:auto val="1"/>
        <c:lblAlgn val="ctr"/>
        <c:lblOffset val="100"/>
        <c:noMultiLvlLbl val="0"/>
      </c:catAx>
      <c:valAx>
        <c:axId val="324028848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2968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5'!$A$18</c:f>
              <c:strCache>
                <c:ptCount val="1"/>
                <c:pt idx="0">
                  <c:v>Primar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6BF7FD8-FB52-480B-8719-DDA5FE933D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A88-44ED-B378-A70C173DB4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7EB0A41-F813-44F3-92BD-EBEF4E33DA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A88-44ED-B378-A70C173DB4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C632032-52E9-4F00-938B-F1354FE734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A88-44ED-B378-A70C173DB4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5'!$B$17:$D$17</c:f>
              <c:strCache>
                <c:ptCount val="3"/>
                <c:pt idx="0">
                  <c:v>Total</c:v>
                </c:pt>
                <c:pt idx="1">
                  <c:v>Urban</c:v>
                </c:pt>
                <c:pt idx="2">
                  <c:v>Rural</c:v>
                </c:pt>
              </c:strCache>
            </c:strRef>
          </c:cat>
          <c:val>
            <c:numRef>
              <c:f>'Figura 5'!$B$18:$D$18</c:f>
              <c:numCache>
                <c:formatCode>#,##0.0</c:formatCode>
                <c:ptCount val="3"/>
                <c:pt idx="0">
                  <c:v>41</c:v>
                </c:pt>
                <c:pt idx="1">
                  <c:v>39.299999999999997</c:v>
                </c:pt>
                <c:pt idx="2">
                  <c:v>43.2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5'!$B$18:$D$18</c15:f>
                <c15:dlblRangeCache>
                  <c:ptCount val="3"/>
                  <c:pt idx="0">
                    <c:v>41,0</c:v>
                  </c:pt>
                  <c:pt idx="1">
                    <c:v>39,3</c:v>
                  </c:pt>
                  <c:pt idx="2">
                    <c:v>43,2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A88-44ED-B378-A70C173DB4C5}"/>
            </c:ext>
          </c:extLst>
        </c:ser>
        <c:ser>
          <c:idx val="1"/>
          <c:order val="1"/>
          <c:tx>
            <c:strRef>
              <c:f>'Figura 5'!$A$19</c:f>
              <c:strCache>
                <c:ptCount val="1"/>
                <c:pt idx="0">
                  <c:v>Gimnazial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852F658-E407-4580-AFFA-72111C1167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A88-44ED-B378-A70C173DB4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D063591-E2CC-4526-B706-E1EDC435FE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A88-44ED-B378-A70C173DB4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23FF9BE-7DD1-4F59-856B-299960EB14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A88-44ED-B378-A70C173DB4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5'!$B$17:$D$17</c:f>
              <c:strCache>
                <c:ptCount val="3"/>
                <c:pt idx="0">
                  <c:v>Total</c:v>
                </c:pt>
                <c:pt idx="1">
                  <c:v>Urban</c:v>
                </c:pt>
                <c:pt idx="2">
                  <c:v>Rural</c:v>
                </c:pt>
              </c:strCache>
            </c:strRef>
          </c:cat>
          <c:val>
            <c:numRef>
              <c:f>'Figura 5'!$B$19:$D$19</c:f>
              <c:numCache>
                <c:formatCode>#,##0.0</c:formatCode>
                <c:ptCount val="3"/>
                <c:pt idx="0">
                  <c:v>47.6</c:v>
                </c:pt>
                <c:pt idx="1">
                  <c:v>43.9</c:v>
                </c:pt>
                <c:pt idx="2">
                  <c:v>52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5'!$B$19:$D$19</c15:f>
                <c15:dlblRangeCache>
                  <c:ptCount val="3"/>
                  <c:pt idx="0">
                    <c:v>47,6</c:v>
                  </c:pt>
                  <c:pt idx="1">
                    <c:v>43,9</c:v>
                  </c:pt>
                  <c:pt idx="2">
                    <c:v>52,0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EA88-44ED-B378-A70C173DB4C5}"/>
            </c:ext>
          </c:extLst>
        </c:ser>
        <c:ser>
          <c:idx val="2"/>
          <c:order val="2"/>
          <c:tx>
            <c:strRef>
              <c:f>'Figura 5'!$A$20</c:f>
              <c:strCache>
                <c:ptCount val="1"/>
                <c:pt idx="0">
                  <c:v>Liceal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C0E05F8-3E77-43C1-A9CA-7CE54AFBEC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A88-44ED-B378-A70C173DB4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E406AB7-469A-428D-ABBE-ED3EDB0B55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A88-44ED-B378-A70C173DB4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5BE3CBB-B120-430C-8818-C4A67F4E91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A88-44ED-B378-A70C173DB4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5'!$B$17:$D$17</c:f>
              <c:strCache>
                <c:ptCount val="3"/>
                <c:pt idx="0">
                  <c:v>Total</c:v>
                </c:pt>
                <c:pt idx="1">
                  <c:v>Urban</c:v>
                </c:pt>
                <c:pt idx="2">
                  <c:v>Rural</c:v>
                </c:pt>
              </c:strCache>
            </c:strRef>
          </c:cat>
          <c:val>
            <c:numRef>
              <c:f>'Figura 5'!$B$20:$D$20</c:f>
              <c:numCache>
                <c:formatCode>#,##0.0</c:formatCode>
                <c:ptCount val="3"/>
                <c:pt idx="0">
                  <c:v>11.4</c:v>
                </c:pt>
                <c:pt idx="1">
                  <c:v>16.8</c:v>
                </c:pt>
                <c:pt idx="2">
                  <c:v>4.8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5'!$B$20:$D$20</c15:f>
                <c15:dlblRangeCache>
                  <c:ptCount val="3"/>
                  <c:pt idx="0">
                    <c:v>11,4</c:v>
                  </c:pt>
                  <c:pt idx="1">
                    <c:v>16,8</c:v>
                  </c:pt>
                  <c:pt idx="2">
                    <c:v>4,8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EA88-44ED-B378-A70C173DB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612135744"/>
        <c:axId val="612136824"/>
      </c:barChart>
      <c:catAx>
        <c:axId val="6121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2136824"/>
        <c:crosses val="autoZero"/>
        <c:auto val="1"/>
        <c:lblAlgn val="ctr"/>
        <c:lblOffset val="100"/>
        <c:noMultiLvlLbl val="0"/>
      </c:catAx>
      <c:valAx>
        <c:axId val="612136824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2135744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'Figura 6 '!$A$19</c:f>
              <c:strCache>
                <c:ptCount val="1"/>
                <c:pt idx="0">
                  <c:v>Feminin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 '!$B$18:$D$18</c:f>
              <c:strCache>
                <c:ptCount val="3"/>
                <c:pt idx="0">
                  <c:v>Primar</c:v>
                </c:pt>
                <c:pt idx="1">
                  <c:v>Gimnazial</c:v>
                </c:pt>
                <c:pt idx="2">
                  <c:v>Liceal</c:v>
                </c:pt>
              </c:strCache>
            </c:strRef>
          </c:cat>
          <c:val>
            <c:numRef>
              <c:f>'Figura 6 '!$B$19:$D$19</c:f>
              <c:numCache>
                <c:formatCode>#,##0.0</c:formatCode>
                <c:ptCount val="3"/>
                <c:pt idx="0">
                  <c:v>48.2</c:v>
                </c:pt>
                <c:pt idx="1">
                  <c:v>48.2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0-41E1-9A54-9B7DD5CC72A0}"/>
            </c:ext>
          </c:extLst>
        </c:ser>
        <c:ser>
          <c:idx val="1"/>
          <c:order val="1"/>
          <c:tx>
            <c:strRef>
              <c:f>'Figura 6 '!$A$20</c:f>
              <c:strCache>
                <c:ptCount val="1"/>
                <c:pt idx="0">
                  <c:v>Masculin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 '!$B$18:$D$18</c:f>
              <c:strCache>
                <c:ptCount val="3"/>
                <c:pt idx="0">
                  <c:v>Primar</c:v>
                </c:pt>
                <c:pt idx="1">
                  <c:v>Gimnazial</c:v>
                </c:pt>
                <c:pt idx="2">
                  <c:v>Liceal</c:v>
                </c:pt>
              </c:strCache>
            </c:strRef>
          </c:cat>
          <c:val>
            <c:numRef>
              <c:f>'Figura 6 '!$B$20:$D$20</c:f>
              <c:numCache>
                <c:formatCode>#,##0.0</c:formatCode>
                <c:ptCount val="3"/>
                <c:pt idx="0">
                  <c:v>51.8</c:v>
                </c:pt>
                <c:pt idx="1">
                  <c:v>51.8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C0-41E1-9A54-9B7DD5CC7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324030024"/>
        <c:axId val="324024144"/>
      </c:barChart>
      <c:catAx>
        <c:axId val="324030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4144"/>
        <c:crosses val="autoZero"/>
        <c:auto val="1"/>
        <c:lblAlgn val="ctr"/>
        <c:lblOffset val="100"/>
        <c:noMultiLvlLbl val="0"/>
      </c:catAx>
      <c:valAx>
        <c:axId val="3240241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3002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lei</a:t>
            </a:r>
            <a:endParaRPr lang="en-US" sz="900"/>
          </a:p>
        </c:rich>
      </c:tx>
      <c:layout>
        <c:manualLayout>
          <c:xMode val="edge"/>
          <c:yMode val="edge"/>
          <c:x val="8.7224732321090681E-2"/>
          <c:y val="1.04148360929795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659195351452812E-2"/>
          <c:y val="9.4708976778164686E-2"/>
          <c:w val="0.88309400108403735"/>
          <c:h val="0.56218034471325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7 '!$A$19</c:f>
              <c:strCache>
                <c:ptCount val="1"/>
                <c:pt idx="0">
                  <c:v>Indemnizația lunară pentru îngrijirea copilului până la vârsta de 3 ani, persoane asigurate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 '!$B$18:$F$18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7 '!$B$19:$F$19</c:f>
              <c:numCache>
                <c:formatCode>0.0</c:formatCode>
                <c:ptCount val="5"/>
                <c:pt idx="0">
                  <c:v>1561.5</c:v>
                </c:pt>
                <c:pt idx="1">
                  <c:v>1759.5</c:v>
                </c:pt>
                <c:pt idx="2" formatCode="General">
                  <c:v>2273.6999999999998</c:v>
                </c:pt>
                <c:pt idx="3" formatCode="General">
                  <c:v>2544.1</c:v>
                </c:pt>
                <c:pt idx="4">
                  <c:v>3210.4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8-4E0F-BBBF-2FF743D495C8}"/>
            </c:ext>
          </c:extLst>
        </c:ser>
        <c:ser>
          <c:idx val="1"/>
          <c:order val="1"/>
          <c:tx>
            <c:strRef>
              <c:f>'Figura 7 '!$A$20</c:f>
              <c:strCache>
                <c:ptCount val="1"/>
                <c:pt idx="0">
                  <c:v>Indemnizația lunară pentru îngrijirea copilului până la vârsta de 2 ani, persoane neasigurate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 '!$B$18:$F$18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7 '!$B$20:$F$20</c:f>
              <c:numCache>
                <c:formatCode>#,##0.0</c:formatCode>
                <c:ptCount val="5"/>
                <c:pt idx="0" formatCode="0.0">
                  <c:v>540</c:v>
                </c:pt>
                <c:pt idx="1">
                  <c:v>640</c:v>
                </c:pt>
                <c:pt idx="2" formatCode="0.0">
                  <c:v>640</c:v>
                </c:pt>
                <c:pt idx="3" formatCode="0.0">
                  <c:v>740</c:v>
                </c:pt>
                <c:pt idx="4" formatCode="0.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8-4E0F-BBBF-2FF743D49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024536"/>
        <c:axId val="324024928"/>
      </c:barChart>
      <c:catAx>
        <c:axId val="324024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4928"/>
        <c:crosses val="autoZero"/>
        <c:auto val="1"/>
        <c:lblAlgn val="ctr"/>
        <c:lblOffset val="100"/>
        <c:noMultiLvlLbl val="0"/>
      </c:catAx>
      <c:valAx>
        <c:axId val="3240249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931864289919984E-2"/>
          <c:y val="0.74997860084834966"/>
          <c:w val="0.83613606803605189"/>
          <c:h val="0.223399107629173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lei</a:t>
            </a:r>
            <a:endParaRPr lang="en-US" sz="900"/>
          </a:p>
        </c:rich>
      </c:tx>
      <c:layout>
        <c:manualLayout>
          <c:xMode val="edge"/>
          <c:yMode val="edge"/>
          <c:x val="8.610739903716022E-2"/>
          <c:y val="3.1496057415949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076362222509477E-2"/>
          <c:y val="0.15648148148148147"/>
          <c:w val="0.88030575452985038"/>
          <c:h val="0.58485309128025675"/>
        </c:manualLayout>
      </c:layout>
      <c:lineChart>
        <c:grouping val="standard"/>
        <c:varyColors val="0"/>
        <c:ser>
          <c:idx val="0"/>
          <c:order val="0"/>
          <c:tx>
            <c:strRef>
              <c:f>'Figura 8 '!$A$19</c:f>
              <c:strCache>
                <c:ptCount val="1"/>
                <c:pt idx="0">
                  <c:v>Minimul de existență pentru copii, total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 '!$B$18:$F$18</c:f>
              <c:numCache>
                <c:formatCode>0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8 '!$B$19:$F$19</c:f>
              <c:numCache>
                <c:formatCode>0.0</c:formatCode>
                <c:ptCount val="5"/>
                <c:pt idx="0" formatCode="General">
                  <c:v>1801.1</c:v>
                </c:pt>
                <c:pt idx="1">
                  <c:v>1927</c:v>
                </c:pt>
                <c:pt idx="2">
                  <c:v>1995</c:v>
                </c:pt>
                <c:pt idx="3">
                  <c:v>2074.6</c:v>
                </c:pt>
                <c:pt idx="4">
                  <c:v>2558.3000000000002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DD-43FC-A954-376A83110284}"/>
            </c:ext>
          </c:extLst>
        </c:ser>
        <c:ser>
          <c:idx val="1"/>
          <c:order val="1"/>
          <c:tx>
            <c:strRef>
              <c:f>'Figura 8 '!$A$20</c:f>
              <c:strCache>
                <c:ptCount val="1"/>
                <c:pt idx="0">
                  <c:v>Până la 1 an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 '!$B$18:$F$18</c:f>
              <c:numCache>
                <c:formatCode>0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8 '!$B$20:$F$20</c:f>
              <c:numCache>
                <c:formatCode>General</c:formatCode>
                <c:ptCount val="5"/>
                <c:pt idx="0">
                  <c:v>712.8</c:v>
                </c:pt>
                <c:pt idx="1">
                  <c:v>771.7</c:v>
                </c:pt>
                <c:pt idx="2">
                  <c:v>803.5</c:v>
                </c:pt>
                <c:pt idx="3">
                  <c:v>835.4</c:v>
                </c:pt>
                <c:pt idx="4">
                  <c:v>1008.9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DD-43FC-A954-376A83110284}"/>
            </c:ext>
          </c:extLst>
        </c:ser>
        <c:ser>
          <c:idx val="2"/>
          <c:order val="2"/>
          <c:tx>
            <c:strRef>
              <c:f>'Figura 8 '!$A$21</c:f>
              <c:strCache>
                <c:ptCount val="1"/>
                <c:pt idx="0">
                  <c:v>1-6 ani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 '!$B$18:$F$18</c:f>
              <c:numCache>
                <c:formatCode>0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8 '!$B$21:$F$21</c:f>
              <c:numCache>
                <c:formatCode>General</c:formatCode>
                <c:ptCount val="5"/>
                <c:pt idx="0">
                  <c:v>1540.7</c:v>
                </c:pt>
                <c:pt idx="1">
                  <c:v>1682.9</c:v>
                </c:pt>
                <c:pt idx="2">
                  <c:v>1734.5</c:v>
                </c:pt>
                <c:pt idx="3">
                  <c:v>1803.2</c:v>
                </c:pt>
                <c:pt idx="4">
                  <c:v>2197.3000000000002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DD-43FC-A954-376A83110284}"/>
            </c:ext>
          </c:extLst>
        </c:ser>
        <c:ser>
          <c:idx val="3"/>
          <c:order val="3"/>
          <c:tx>
            <c:strRef>
              <c:f>'Figura 8 '!$A$22</c:f>
              <c:strCache>
                <c:ptCount val="1"/>
                <c:pt idx="0">
                  <c:v>7-17 ani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 '!$B$18:$F$18</c:f>
              <c:numCache>
                <c:formatCode>0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8 '!$B$22:$F$22</c:f>
              <c:numCache>
                <c:formatCode>General</c:formatCode>
                <c:ptCount val="5"/>
                <c:pt idx="0">
                  <c:v>2031.7</c:v>
                </c:pt>
                <c:pt idx="1">
                  <c:v>2197.8000000000002</c:v>
                </c:pt>
                <c:pt idx="2">
                  <c:v>2262.8000000000002</c:v>
                </c:pt>
                <c:pt idx="3">
                  <c:v>2342.5</c:v>
                </c:pt>
                <c:pt idx="4">
                  <c:v>2888.6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DD-43FC-A954-376A83110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25320"/>
        <c:axId val="324025712"/>
      </c:lineChart>
      <c:catAx>
        <c:axId val="3240253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5712"/>
        <c:crosses val="autoZero"/>
        <c:auto val="1"/>
        <c:lblAlgn val="ctr"/>
        <c:lblOffset val="100"/>
        <c:noMultiLvlLbl val="0"/>
      </c:catAx>
      <c:valAx>
        <c:axId val="324025712"/>
        <c:scaling>
          <c:orientation val="minMax"/>
          <c:max val="3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53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6.8471128608923936E-3"/>
          <c:y val="0.85647929425488478"/>
          <c:w val="0.99315288713910743"/>
          <c:h val="0.11574292796733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cazuri noi la 1000 copii</a:t>
            </a:r>
            <a:endParaRPr lang="en-US" sz="900"/>
          </a:p>
        </c:rich>
      </c:tx>
      <c:layout>
        <c:manualLayout>
          <c:xMode val="edge"/>
          <c:yMode val="edge"/>
          <c:x val="6.2055634320870939E-2"/>
          <c:y val="2.77777685343463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9 '!$A$19</c:f>
              <c:strCache>
                <c:ptCount val="1"/>
                <c:pt idx="0">
                  <c:v>Anemii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 '!$B$18:$F$18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9 '!$B$19:$F$19</c:f>
              <c:numCache>
                <c:formatCode>0</c:formatCode>
                <c:ptCount val="5"/>
                <c:pt idx="0">
                  <c:v>174</c:v>
                </c:pt>
                <c:pt idx="1">
                  <c:v>149</c:v>
                </c:pt>
                <c:pt idx="2">
                  <c:v>98</c:v>
                </c:pt>
                <c:pt idx="3">
                  <c:v>91</c:v>
                </c:pt>
                <c:pt idx="4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0-49B1-9E8C-7D8C2348D11A}"/>
            </c:ext>
          </c:extLst>
        </c:ser>
        <c:ser>
          <c:idx val="1"/>
          <c:order val="1"/>
          <c:tx>
            <c:strRef>
              <c:f>'Figura 9 '!$A$20</c:f>
              <c:strCache>
                <c:ptCount val="1"/>
                <c:pt idx="0">
                  <c:v>Boli ale sistemului nervos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 '!$B$18:$F$18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9 '!$B$20:$F$20</c:f>
              <c:numCache>
                <c:formatCode>0</c:formatCode>
                <c:ptCount val="5"/>
                <c:pt idx="0">
                  <c:v>37</c:v>
                </c:pt>
                <c:pt idx="1">
                  <c:v>39</c:v>
                </c:pt>
                <c:pt idx="2">
                  <c:v>32</c:v>
                </c:pt>
                <c:pt idx="3">
                  <c:v>28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10-49B1-9E8C-7D8C2348D11A}"/>
            </c:ext>
          </c:extLst>
        </c:ser>
        <c:ser>
          <c:idx val="2"/>
          <c:order val="2"/>
          <c:tx>
            <c:strRef>
              <c:f>'Figura 9 '!$A$21</c:f>
              <c:strCache>
                <c:ptCount val="1"/>
                <c:pt idx="0">
                  <c:v>Boli ale aparatului respirator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 '!$B$18:$F$18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9 '!$B$21:$F$21</c:f>
              <c:numCache>
                <c:formatCode>0</c:formatCode>
                <c:ptCount val="5"/>
                <c:pt idx="0">
                  <c:v>968</c:v>
                </c:pt>
                <c:pt idx="1">
                  <c:v>996</c:v>
                </c:pt>
                <c:pt idx="2">
                  <c:v>605</c:v>
                </c:pt>
                <c:pt idx="3">
                  <c:v>596</c:v>
                </c:pt>
                <c:pt idx="4">
                  <c:v>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10-49B1-9E8C-7D8C2348D11A}"/>
            </c:ext>
          </c:extLst>
        </c:ser>
        <c:ser>
          <c:idx val="3"/>
          <c:order val="3"/>
          <c:tx>
            <c:strRef>
              <c:f>'Figura 9 '!$A$22</c:f>
              <c:strCache>
                <c:ptCount val="1"/>
                <c:pt idx="0">
                  <c:v>Afecțiuni din perioada perinatală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 '!$B$18:$F$18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9 '!$B$22:$F$22</c:f>
              <c:numCache>
                <c:formatCode>0</c:formatCode>
                <c:ptCount val="5"/>
                <c:pt idx="0">
                  <c:v>63</c:v>
                </c:pt>
                <c:pt idx="1">
                  <c:v>52</c:v>
                </c:pt>
                <c:pt idx="2">
                  <c:v>41</c:v>
                </c:pt>
                <c:pt idx="3">
                  <c:v>42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10-49B1-9E8C-7D8C2348D11A}"/>
            </c:ext>
          </c:extLst>
        </c:ser>
        <c:ser>
          <c:idx val="4"/>
          <c:order val="4"/>
          <c:tx>
            <c:strRef>
              <c:f>'Figura 9 '!$A$23</c:f>
              <c:strCache>
                <c:ptCount val="1"/>
                <c:pt idx="0">
                  <c:v>Boli infecțioase și parazitare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 '!$B$18:$F$18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9 '!$B$23:$F$23</c:f>
              <c:numCache>
                <c:formatCode>0</c:formatCode>
                <c:ptCount val="5"/>
                <c:pt idx="0">
                  <c:v>62</c:v>
                </c:pt>
                <c:pt idx="1">
                  <c:v>53</c:v>
                </c:pt>
                <c:pt idx="2">
                  <c:v>28</c:v>
                </c:pt>
                <c:pt idx="3">
                  <c:v>32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10-49B1-9E8C-7D8C2348D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026104"/>
        <c:axId val="324026496"/>
      </c:barChart>
      <c:catAx>
        <c:axId val="32402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6496"/>
        <c:crosses val="autoZero"/>
        <c:auto val="1"/>
        <c:lblAlgn val="ctr"/>
        <c:lblOffset val="100"/>
        <c:noMultiLvlLbl val="0"/>
      </c:catAx>
      <c:valAx>
        <c:axId val="324026496"/>
        <c:scaling>
          <c:orientation val="minMax"/>
          <c:max val="1000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122253</xdr:colOff>
      <xdr:row>1</xdr:row>
      <xdr:rowOff>157162</xdr:rowOff>
    </xdr:from>
    <xdr:to>
      <xdr:col>6</xdr:col>
      <xdr:colOff>7854</xdr:colOff>
      <xdr:row>16</xdr:row>
      <xdr:rowOff>141402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C6F6F3-C95D-4E0F-97ED-B79233816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14041</xdr:colOff>
      <xdr:row>2</xdr:row>
      <xdr:rowOff>23567</xdr:rowOff>
    </xdr:from>
    <xdr:to>
      <xdr:col>6</xdr:col>
      <xdr:colOff>86412</xdr:colOff>
      <xdr:row>15</xdr:row>
      <xdr:rowOff>164969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418FDD-FDA6-41DA-A98B-E11A55A83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</xdr:colOff>
      <xdr:row>1</xdr:row>
      <xdr:rowOff>8572</xdr:rowOff>
    </xdr:from>
    <xdr:to>
      <xdr:col>7</xdr:col>
      <xdr:colOff>76200</xdr:colOff>
      <xdr:row>14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DA935A-F91D-402B-A5C1-8D5FC0479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20002</xdr:rowOff>
    </xdr:from>
    <xdr:to>
      <xdr:col>5</xdr:col>
      <xdr:colOff>471488</xdr:colOff>
      <xdr:row>16</xdr:row>
      <xdr:rowOff>88582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88FFEE-281C-4607-82A7-30E9DBA34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485775</xdr:colOff>
      <xdr:row>2</xdr:row>
      <xdr:rowOff>60007</xdr:rowOff>
    </xdr:from>
    <xdr:to>
      <xdr:col>11</xdr:col>
      <xdr:colOff>481964</xdr:colOff>
      <xdr:row>16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2EC59B-47BD-489F-82EC-9CCA2E59E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94297</xdr:rowOff>
    </xdr:from>
    <xdr:to>
      <xdr:col>7</xdr:col>
      <xdr:colOff>220980</xdr:colOff>
      <xdr:row>15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441B9B-52DD-43D2-842F-3E28FF1384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25716</xdr:colOff>
      <xdr:row>1</xdr:row>
      <xdr:rowOff>33337</xdr:rowOff>
    </xdr:from>
    <xdr:to>
      <xdr:col>7</xdr:col>
      <xdr:colOff>291464</xdr:colOff>
      <xdr:row>14</xdr:row>
      <xdr:rowOff>124777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D0CC46-7040-43EE-B3AE-5D8BFBCAA3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151447</xdr:rowOff>
    </xdr:from>
    <xdr:to>
      <xdr:col>4</xdr:col>
      <xdr:colOff>400050</xdr:colOff>
      <xdr:row>14</xdr:row>
      <xdr:rowOff>113347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BF2CBA-3542-4DDB-9EFD-A2171420A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411480</xdr:colOff>
      <xdr:row>1</xdr:row>
      <xdr:rowOff>171451</xdr:rowOff>
    </xdr:from>
    <xdr:to>
      <xdr:col>9</xdr:col>
      <xdr:colOff>352425</xdr:colOff>
      <xdr:row>14</xdr:row>
      <xdr:rowOff>142876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F8D457-7139-4A5E-8420-D396C6C5A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</xdr:colOff>
      <xdr:row>1</xdr:row>
      <xdr:rowOff>114300</xdr:rowOff>
    </xdr:from>
    <xdr:to>
      <xdr:col>7</xdr:col>
      <xdr:colOff>53340</xdr:colOff>
      <xdr:row>15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47D744-96BB-40A4-B808-C16B0DE3F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84772</xdr:rowOff>
    </xdr:from>
    <xdr:to>
      <xdr:col>7</xdr:col>
      <xdr:colOff>518160</xdr:colOff>
      <xdr:row>15</xdr:row>
      <xdr:rowOff>168592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57F707-581A-419E-93D4-0E87FCA81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142875</xdr:rowOff>
    </xdr:from>
    <xdr:to>
      <xdr:col>8</xdr:col>
      <xdr:colOff>15240</xdr:colOff>
      <xdr:row>14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083314-EB3A-49AC-AFF4-E3B01909B8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361950</xdr:colOff>
      <xdr:row>13</xdr:row>
      <xdr:rowOff>169545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D79111-6A45-4A1C-A8E9-5A845337B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76199</xdr:rowOff>
    </xdr:from>
    <xdr:to>
      <xdr:col>7</xdr:col>
      <xdr:colOff>514350</xdr:colOff>
      <xdr:row>14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9F42AF-8540-4C25-9018-747D7D37D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1</xdr:row>
      <xdr:rowOff>19050</xdr:rowOff>
    </xdr:from>
    <xdr:to>
      <xdr:col>7</xdr:col>
      <xdr:colOff>340995</xdr:colOff>
      <xdr:row>15</xdr:row>
      <xdr:rowOff>87630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2B6AFB-F08E-4DEB-80F7-18D587331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23812</xdr:rowOff>
    </xdr:from>
    <xdr:to>
      <xdr:col>6</xdr:col>
      <xdr:colOff>30481</xdr:colOff>
      <xdr:row>16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8C5236-526E-4954-A9D2-F9AB0E8E6C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31431</xdr:colOff>
      <xdr:row>1</xdr:row>
      <xdr:rowOff>101917</xdr:rowOff>
    </xdr:from>
    <xdr:to>
      <xdr:col>5</xdr:col>
      <xdr:colOff>554354</xdr:colOff>
      <xdr:row>16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42EBC9-28CF-4A43-BADB-8CBC74105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16191</xdr:colOff>
      <xdr:row>1</xdr:row>
      <xdr:rowOff>0</xdr:rowOff>
    </xdr:from>
    <xdr:to>
      <xdr:col>7</xdr:col>
      <xdr:colOff>22860</xdr:colOff>
      <xdr:row>16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12A922-A2A0-47BD-BA1D-5A73AADBC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E417C-A809-44A8-B763-5035742A9392}">
  <dimension ref="A1:F23"/>
  <sheetViews>
    <sheetView showGridLines="0" tabSelected="1" zoomScale="97" zoomScaleNormal="97" workbookViewId="0"/>
  </sheetViews>
  <sheetFormatPr defaultRowHeight="15"/>
  <cols>
    <col min="1" max="1" width="26.85546875" customWidth="1"/>
  </cols>
  <sheetData>
    <row r="1" spans="1:1" s="81" customFormat="1">
      <c r="A1" s="82" t="s">
        <v>105</v>
      </c>
    </row>
    <row r="18" spans="1:6" ht="15.75">
      <c r="A18" s="4"/>
    </row>
    <row r="19" spans="1:6">
      <c r="A19" s="15"/>
      <c r="B19" s="16">
        <v>2019</v>
      </c>
      <c r="C19" s="16">
        <v>2020</v>
      </c>
      <c r="D19" s="16">
        <v>2021</v>
      </c>
      <c r="E19" s="16">
        <v>2022</v>
      </c>
      <c r="F19" s="16">
        <v>2023</v>
      </c>
    </row>
    <row r="20" spans="1:6">
      <c r="A20" s="17" t="s">
        <v>0</v>
      </c>
      <c r="B20" s="97">
        <v>584.20000000000005</v>
      </c>
      <c r="C20" s="96">
        <v>572.1</v>
      </c>
      <c r="D20" s="96">
        <v>566.6</v>
      </c>
      <c r="E20" s="96">
        <v>554.4</v>
      </c>
      <c r="F20" s="102">
        <v>539.4</v>
      </c>
    </row>
    <row r="21" spans="1:6" ht="36.75">
      <c r="A21" s="18" t="s">
        <v>1</v>
      </c>
      <c r="B21" s="19">
        <v>21.759535160905841</v>
      </c>
      <c r="C21" s="19">
        <v>21.640125581571283</v>
      </c>
      <c r="D21" s="19">
        <v>21.6</v>
      </c>
      <c r="E21" s="19">
        <v>21.6</v>
      </c>
      <c r="F21" s="103">
        <v>21.5</v>
      </c>
    </row>
    <row r="22" spans="1:6">
      <c r="A22" s="80"/>
      <c r="B22" s="2"/>
      <c r="C22" s="1"/>
      <c r="D22" s="1"/>
      <c r="E22" s="1"/>
      <c r="F22" s="1"/>
    </row>
    <row r="23" spans="1:6">
      <c r="A23" s="1"/>
      <c r="B23" s="2"/>
      <c r="C23" s="1"/>
      <c r="D23" s="1"/>
      <c r="E23" s="1"/>
      <c r="F23" s="1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AFB68-E4A8-4E72-AC4E-7271B95FD89C}">
  <dimension ref="A1:I15"/>
  <sheetViews>
    <sheetView workbookViewId="0"/>
  </sheetViews>
  <sheetFormatPr defaultRowHeight="15"/>
  <cols>
    <col min="1" max="1" width="20.85546875" customWidth="1"/>
  </cols>
  <sheetData>
    <row r="1" spans="1:9" ht="15.75">
      <c r="A1" s="40" t="s">
        <v>100</v>
      </c>
      <c r="B1" s="6"/>
      <c r="C1" s="6"/>
      <c r="D1" s="6"/>
      <c r="E1" s="6"/>
      <c r="F1" s="6"/>
      <c r="G1" s="6"/>
      <c r="H1" s="6"/>
      <c r="I1" s="6"/>
    </row>
    <row r="2" spans="1:9" ht="15.75">
      <c r="A2" s="6"/>
      <c r="B2" s="6"/>
      <c r="C2" s="6"/>
      <c r="D2" s="6"/>
      <c r="E2" s="6"/>
      <c r="F2" s="6"/>
      <c r="G2" s="6"/>
      <c r="H2" s="6"/>
      <c r="I2" s="6"/>
    </row>
    <row r="3" spans="1:9">
      <c r="A3" s="43"/>
      <c r="B3" s="44">
        <v>2019</v>
      </c>
      <c r="C3" s="44">
        <v>2020</v>
      </c>
      <c r="D3" s="44">
        <v>2021</v>
      </c>
      <c r="E3" s="45">
        <v>2022</v>
      </c>
      <c r="F3" s="45">
        <v>2023</v>
      </c>
      <c r="G3" s="142"/>
      <c r="H3" s="142"/>
    </row>
    <row r="4" spans="1:9">
      <c r="A4" s="46"/>
      <c r="B4" s="164" t="s">
        <v>18</v>
      </c>
      <c r="C4" s="164"/>
      <c r="D4" s="164"/>
      <c r="E4" s="164"/>
      <c r="F4" s="164"/>
    </row>
    <row r="5" spans="1:9" ht="24">
      <c r="A5" s="38" t="s">
        <v>19</v>
      </c>
      <c r="B5" s="143">
        <v>10635</v>
      </c>
      <c r="C5" s="143">
        <v>10684</v>
      </c>
      <c r="D5" s="143">
        <v>10429</v>
      </c>
      <c r="E5" s="144">
        <v>10567</v>
      </c>
      <c r="F5" s="144">
        <v>10936</v>
      </c>
      <c r="G5" s="143"/>
    </row>
    <row r="6" spans="1:9">
      <c r="A6" s="38" t="s">
        <v>20</v>
      </c>
      <c r="B6" s="143">
        <v>4796</v>
      </c>
      <c r="C6" s="143">
        <v>4865</v>
      </c>
      <c r="D6" s="143">
        <v>4643</v>
      </c>
      <c r="E6" s="144">
        <v>4863</v>
      </c>
      <c r="F6" s="144">
        <v>4995</v>
      </c>
      <c r="G6" s="143"/>
    </row>
    <row r="7" spans="1:9">
      <c r="A7" s="47" t="s">
        <v>21</v>
      </c>
      <c r="B7" s="143">
        <v>3899</v>
      </c>
      <c r="C7" s="143">
        <v>3735</v>
      </c>
      <c r="D7" s="143">
        <v>3604</v>
      </c>
      <c r="E7" s="144">
        <v>3478</v>
      </c>
      <c r="F7" s="144">
        <v>3527</v>
      </c>
      <c r="G7" s="143"/>
    </row>
    <row r="8" spans="1:9">
      <c r="A8" s="47" t="s">
        <v>22</v>
      </c>
      <c r="B8" s="143">
        <v>1940</v>
      </c>
      <c r="C8" s="143">
        <v>2084</v>
      </c>
      <c r="D8" s="143">
        <v>2182</v>
      </c>
      <c r="E8" s="144">
        <v>2226</v>
      </c>
      <c r="F8" s="144">
        <v>2414</v>
      </c>
      <c r="G8" s="143"/>
    </row>
    <row r="9" spans="1:9" ht="24">
      <c r="A9" s="38" t="s">
        <v>23</v>
      </c>
      <c r="B9" s="143">
        <v>5488</v>
      </c>
      <c r="C9" s="143">
        <v>6091</v>
      </c>
      <c r="D9" s="143">
        <v>6211</v>
      </c>
      <c r="E9" s="144">
        <v>6181</v>
      </c>
      <c r="F9" s="144">
        <v>6172</v>
      </c>
      <c r="G9" s="143"/>
    </row>
    <row r="10" spans="1:9">
      <c r="A10" s="46"/>
      <c r="B10" s="164" t="s">
        <v>24</v>
      </c>
      <c r="C10" s="164"/>
      <c r="D10" s="164"/>
      <c r="E10" s="164"/>
      <c r="F10" s="164"/>
    </row>
    <row r="11" spans="1:9" ht="24">
      <c r="A11" s="48" t="s">
        <v>19</v>
      </c>
      <c r="B11" s="145">
        <v>702.2</v>
      </c>
      <c r="C11" s="145">
        <v>737.5</v>
      </c>
      <c r="D11" s="145">
        <v>770.1</v>
      </c>
      <c r="E11" s="145">
        <v>1356.5</v>
      </c>
      <c r="F11" s="145">
        <v>1542</v>
      </c>
      <c r="G11" s="146"/>
    </row>
    <row r="12" spans="1:9">
      <c r="A12" s="38" t="s">
        <v>20</v>
      </c>
      <c r="B12" s="145">
        <v>767.5</v>
      </c>
      <c r="C12" s="145">
        <v>808.2</v>
      </c>
      <c r="D12" s="145">
        <v>851.9</v>
      </c>
      <c r="E12" s="145">
        <v>1492.8</v>
      </c>
      <c r="F12" s="145">
        <v>1701.6</v>
      </c>
      <c r="G12" s="146"/>
    </row>
    <row r="13" spans="1:9">
      <c r="A13" s="47" t="s">
        <v>21</v>
      </c>
      <c r="B13" s="145">
        <v>716.6</v>
      </c>
      <c r="C13" s="145">
        <v>756</v>
      </c>
      <c r="D13" s="145">
        <v>791.1</v>
      </c>
      <c r="E13" s="145">
        <v>1396.4</v>
      </c>
      <c r="F13" s="145">
        <v>1592.1</v>
      </c>
      <c r="G13" s="145"/>
    </row>
    <row r="14" spans="1:9">
      <c r="A14" s="47" t="s">
        <v>22</v>
      </c>
      <c r="B14" s="145">
        <v>511.8</v>
      </c>
      <c r="C14" s="145">
        <v>539.29999999999995</v>
      </c>
      <c r="D14" s="145">
        <v>561.29999999999995</v>
      </c>
      <c r="E14" s="145">
        <v>996.7</v>
      </c>
      <c r="F14" s="145">
        <v>1138.5</v>
      </c>
      <c r="G14" s="145"/>
    </row>
    <row r="15" spans="1:9" ht="24">
      <c r="A15" s="39" t="s">
        <v>23</v>
      </c>
      <c r="B15" s="147">
        <v>577.4</v>
      </c>
      <c r="C15" s="147">
        <v>599.6</v>
      </c>
      <c r="D15" s="147">
        <v>630.20000000000005</v>
      </c>
      <c r="E15" s="147">
        <v>1089.2</v>
      </c>
      <c r="F15" s="147">
        <v>1232.3</v>
      </c>
      <c r="G15" s="145"/>
    </row>
  </sheetData>
  <mergeCells count="2">
    <mergeCell ref="B4:F4"/>
    <mergeCell ref="B10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1C032-70EA-4242-9575-13E9B90700E7}">
  <dimension ref="A1:H27"/>
  <sheetViews>
    <sheetView workbookViewId="0"/>
  </sheetViews>
  <sheetFormatPr defaultRowHeight="15"/>
  <cols>
    <col min="1" max="1" width="33.140625" customWidth="1"/>
  </cols>
  <sheetData>
    <row r="1" spans="1:8">
      <c r="A1" s="84" t="s">
        <v>103</v>
      </c>
    </row>
    <row r="2" spans="1:8">
      <c r="A2" s="85"/>
      <c r="B2" s="85"/>
      <c r="C2" s="85"/>
    </row>
    <row r="3" spans="1:8">
      <c r="A3" s="86"/>
      <c r="B3" s="87" t="s">
        <v>5</v>
      </c>
      <c r="C3" s="87" t="s">
        <v>4</v>
      </c>
      <c r="D3" s="88" t="s">
        <v>3</v>
      </c>
    </row>
    <row r="4" spans="1:8" ht="15" customHeight="1">
      <c r="A4" s="92" t="s">
        <v>75</v>
      </c>
      <c r="B4" s="89"/>
      <c r="C4" s="89"/>
      <c r="D4" s="89"/>
    </row>
    <row r="5" spans="1:8">
      <c r="A5" s="90" t="s">
        <v>76</v>
      </c>
      <c r="B5" s="148">
        <v>333</v>
      </c>
      <c r="C5" s="148">
        <v>155</v>
      </c>
      <c r="D5" s="148">
        <v>178</v>
      </c>
      <c r="F5" s="148"/>
      <c r="G5" s="148"/>
      <c r="H5" s="148"/>
    </row>
    <row r="6" spans="1:8" ht="15" customHeight="1">
      <c r="A6" s="90" t="s">
        <v>77</v>
      </c>
      <c r="B6" s="148">
        <v>109</v>
      </c>
      <c r="C6" s="148">
        <v>55</v>
      </c>
      <c r="D6" s="148">
        <v>54</v>
      </c>
      <c r="F6" s="148"/>
      <c r="G6" s="148"/>
      <c r="H6" s="148"/>
    </row>
    <row r="7" spans="1:8" ht="15" customHeight="1">
      <c r="A7" s="93" t="s">
        <v>78</v>
      </c>
      <c r="B7" s="149"/>
      <c r="C7" s="149"/>
      <c r="D7" s="149"/>
    </row>
    <row r="8" spans="1:8" ht="24">
      <c r="A8" s="90" t="s">
        <v>79</v>
      </c>
      <c r="B8" s="150">
        <v>2513</v>
      </c>
      <c r="C8" s="150">
        <v>1232</v>
      </c>
      <c r="D8" s="150">
        <v>1281</v>
      </c>
      <c r="F8" s="150"/>
      <c r="G8" s="150"/>
      <c r="H8" s="150"/>
    </row>
    <row r="9" spans="1:8">
      <c r="A9" s="93" t="s">
        <v>80</v>
      </c>
      <c r="B9" s="149"/>
      <c r="C9" s="149"/>
      <c r="D9" s="149"/>
    </row>
    <row r="10" spans="1:8" ht="24">
      <c r="A10" s="90" t="s">
        <v>81</v>
      </c>
      <c r="B10" s="151">
        <v>712</v>
      </c>
      <c r="C10" s="151">
        <v>376</v>
      </c>
      <c r="D10" s="151">
        <v>336</v>
      </c>
      <c r="F10" s="151"/>
      <c r="G10" s="151"/>
      <c r="H10" s="151"/>
    </row>
    <row r="11" spans="1:8">
      <c r="A11" s="94" t="s">
        <v>82</v>
      </c>
      <c r="B11" s="152"/>
      <c r="C11" s="152"/>
      <c r="D11" s="152"/>
    </row>
    <row r="12" spans="1:8">
      <c r="A12" s="90" t="s">
        <v>83</v>
      </c>
      <c r="B12" s="153">
        <v>62668</v>
      </c>
      <c r="C12" s="153">
        <v>30049</v>
      </c>
      <c r="D12" s="153">
        <v>32619</v>
      </c>
      <c r="F12" s="153"/>
      <c r="G12" s="153"/>
      <c r="H12" s="153"/>
    </row>
    <row r="13" spans="1:8">
      <c r="A13" s="91" t="s">
        <v>84</v>
      </c>
      <c r="B13" s="154">
        <v>2124</v>
      </c>
      <c r="C13" s="155">
        <v>745</v>
      </c>
      <c r="D13" s="155">
        <v>1379</v>
      </c>
    </row>
    <row r="17" spans="1:8">
      <c r="A17" s="156"/>
      <c r="B17" s="157"/>
      <c r="C17" s="157"/>
      <c r="D17" s="157"/>
    </row>
    <row r="18" spans="1:8">
      <c r="A18" s="156"/>
      <c r="B18" s="165"/>
      <c r="C18" s="165"/>
      <c r="D18" s="165"/>
    </row>
    <row r="19" spans="1:8">
      <c r="A19" s="156"/>
      <c r="B19" s="158"/>
      <c r="C19" s="158"/>
      <c r="D19" s="158"/>
    </row>
    <row r="20" spans="1:8">
      <c r="A20" s="156"/>
      <c r="B20" s="158"/>
      <c r="C20" s="158"/>
      <c r="D20" s="158"/>
    </row>
    <row r="21" spans="1:8">
      <c r="A21" s="156"/>
      <c r="B21" s="165"/>
      <c r="C21" s="165"/>
      <c r="D21" s="165"/>
    </row>
    <row r="22" spans="1:8">
      <c r="A22" s="156"/>
      <c r="B22" s="159"/>
      <c r="C22" s="159"/>
      <c r="D22" s="159"/>
      <c r="F22" s="159"/>
      <c r="G22" s="159"/>
      <c r="H22" s="159"/>
    </row>
    <row r="23" spans="1:8">
      <c r="A23" s="160"/>
      <c r="B23" s="165"/>
      <c r="C23" s="165"/>
      <c r="D23" s="165"/>
    </row>
    <row r="24" spans="1:8">
      <c r="A24" s="156"/>
      <c r="B24" s="161"/>
      <c r="C24" s="161"/>
      <c r="D24" s="161"/>
      <c r="F24" s="161"/>
      <c r="G24" s="161"/>
      <c r="H24" s="161"/>
    </row>
    <row r="25" spans="1:8">
      <c r="A25" s="156"/>
      <c r="B25" s="166"/>
      <c r="C25" s="166"/>
      <c r="D25" s="166"/>
    </row>
    <row r="26" spans="1:8">
      <c r="A26" s="160"/>
      <c r="B26" s="162"/>
      <c r="C26" s="162"/>
      <c r="D26" s="162"/>
    </row>
    <row r="27" spans="1:8">
      <c r="A27" s="156"/>
      <c r="B27" s="162"/>
      <c r="C27" s="161"/>
      <c r="D27" s="161"/>
    </row>
  </sheetData>
  <mergeCells count="4">
    <mergeCell ref="B18:D18"/>
    <mergeCell ref="B21:D21"/>
    <mergeCell ref="B23:D23"/>
    <mergeCell ref="B25:D2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workbookViewId="0"/>
  </sheetViews>
  <sheetFormatPr defaultRowHeight="15"/>
  <cols>
    <col min="1" max="1" width="21.42578125" customWidth="1"/>
    <col min="6" max="6" width="11.42578125" bestFit="1" customWidth="1"/>
  </cols>
  <sheetData>
    <row r="1" spans="1:6">
      <c r="A1" s="22" t="s">
        <v>91</v>
      </c>
    </row>
    <row r="2" spans="1:6" ht="15.75">
      <c r="A2" s="3"/>
    </row>
    <row r="3" spans="1:6">
      <c r="A3" s="43"/>
      <c r="B3" s="44">
        <v>2018</v>
      </c>
      <c r="C3" s="44">
        <v>2019</v>
      </c>
      <c r="D3" s="45">
        <v>2020</v>
      </c>
      <c r="E3" s="45">
        <v>2021</v>
      </c>
      <c r="F3" s="45">
        <v>2022</v>
      </c>
    </row>
    <row r="4" spans="1:6" ht="24">
      <c r="A4" s="38" t="s">
        <v>25</v>
      </c>
      <c r="B4" s="116">
        <v>470</v>
      </c>
      <c r="C4" s="116">
        <v>471</v>
      </c>
      <c r="D4" s="117">
        <v>448</v>
      </c>
      <c r="E4" s="117">
        <v>459</v>
      </c>
      <c r="F4" s="117">
        <v>465</v>
      </c>
    </row>
    <row r="5" spans="1:6" ht="24">
      <c r="A5" s="49" t="s">
        <v>26</v>
      </c>
      <c r="B5" s="116" t="s">
        <v>27</v>
      </c>
      <c r="C5" s="116">
        <v>8.1999999999999993</v>
      </c>
      <c r="D5" s="118">
        <v>7.9</v>
      </c>
      <c r="E5" s="118">
        <v>8.1999999999999993</v>
      </c>
      <c r="F5" s="118">
        <f>F4/558289*10000</f>
        <v>8.3290195579708719</v>
      </c>
    </row>
    <row r="6" spans="1:6" ht="24">
      <c r="A6" s="38" t="s">
        <v>28</v>
      </c>
      <c r="B6" s="119">
        <v>2728</v>
      </c>
      <c r="C6" s="119">
        <v>2724</v>
      </c>
      <c r="D6" s="119">
        <v>2113</v>
      </c>
      <c r="E6" s="119">
        <v>2450</v>
      </c>
      <c r="F6" s="119">
        <v>2496</v>
      </c>
    </row>
    <row r="7" spans="1:6" ht="24">
      <c r="A7" s="50" t="s">
        <v>26</v>
      </c>
      <c r="B7" s="120">
        <v>46.7</v>
      </c>
      <c r="C7" s="120">
        <v>47.6</v>
      </c>
      <c r="D7" s="121">
        <v>37.4</v>
      </c>
      <c r="E7" s="121">
        <v>43.9</v>
      </c>
      <c r="F7" s="122">
        <f>F6/558289*10000</f>
        <v>44.708027562785581</v>
      </c>
    </row>
    <row r="8" spans="1:6">
      <c r="A8" s="31"/>
      <c r="B8" s="31"/>
      <c r="C8" s="31"/>
      <c r="D8" s="31"/>
      <c r="E8" s="31"/>
      <c r="F8" s="3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05FFC-6515-4D8C-B757-90CFB1B4E93D}">
  <dimension ref="A1:F23"/>
  <sheetViews>
    <sheetView workbookViewId="0"/>
  </sheetViews>
  <sheetFormatPr defaultRowHeight="15"/>
  <cols>
    <col min="1" max="1" width="29.42578125" customWidth="1"/>
  </cols>
  <sheetData>
    <row r="1" spans="1:1">
      <c r="A1" s="69" t="s">
        <v>92</v>
      </c>
    </row>
    <row r="2" spans="1:1">
      <c r="A2" s="69"/>
    </row>
    <row r="3" spans="1:1">
      <c r="A3" s="69"/>
    </row>
    <row r="4" spans="1:1">
      <c r="A4" s="69"/>
    </row>
    <row r="5" spans="1:1">
      <c r="A5" s="69"/>
    </row>
    <row r="6" spans="1:1">
      <c r="A6" s="69"/>
    </row>
    <row r="7" spans="1:1">
      <c r="A7" s="69"/>
    </row>
    <row r="8" spans="1:1">
      <c r="A8" s="69"/>
    </row>
    <row r="9" spans="1:1">
      <c r="A9" s="69"/>
    </row>
    <row r="10" spans="1:1">
      <c r="A10" s="69"/>
    </row>
    <row r="11" spans="1:1">
      <c r="A11" s="69"/>
    </row>
    <row r="12" spans="1:1">
      <c r="A12" s="69"/>
    </row>
    <row r="13" spans="1:1">
      <c r="A13" s="69"/>
    </row>
    <row r="14" spans="1:1">
      <c r="A14" s="69"/>
    </row>
    <row r="15" spans="1:1">
      <c r="A15" s="69"/>
    </row>
    <row r="16" spans="1:1">
      <c r="A16" s="69"/>
    </row>
    <row r="18" spans="1:6">
      <c r="A18" s="70"/>
      <c r="B18" s="29">
        <v>2018</v>
      </c>
      <c r="C18" s="29">
        <v>2019</v>
      </c>
      <c r="D18" s="29">
        <v>2020</v>
      </c>
      <c r="E18" s="75">
        <v>2021</v>
      </c>
      <c r="F18" s="75">
        <v>2022</v>
      </c>
    </row>
    <row r="19" spans="1:6">
      <c r="A19" s="31" t="s">
        <v>29</v>
      </c>
      <c r="B19" s="123">
        <v>174</v>
      </c>
      <c r="C19" s="123">
        <v>149</v>
      </c>
      <c r="D19" s="123">
        <v>98</v>
      </c>
      <c r="E19" s="123">
        <v>91</v>
      </c>
      <c r="F19" s="123">
        <v>91</v>
      </c>
    </row>
    <row r="20" spans="1:6">
      <c r="A20" s="31" t="s">
        <v>30</v>
      </c>
      <c r="B20" s="123">
        <v>37</v>
      </c>
      <c r="C20" s="123">
        <v>39</v>
      </c>
      <c r="D20" s="123">
        <v>32</v>
      </c>
      <c r="E20" s="123">
        <v>28</v>
      </c>
      <c r="F20" s="123">
        <v>26</v>
      </c>
    </row>
    <row r="21" spans="1:6">
      <c r="A21" s="31" t="s">
        <v>31</v>
      </c>
      <c r="B21" s="123">
        <v>968</v>
      </c>
      <c r="C21" s="123">
        <v>996</v>
      </c>
      <c r="D21" s="123">
        <v>605</v>
      </c>
      <c r="E21" s="123">
        <v>596</v>
      </c>
      <c r="F21" s="123">
        <v>649</v>
      </c>
    </row>
    <row r="22" spans="1:6">
      <c r="A22" s="101" t="s">
        <v>32</v>
      </c>
      <c r="B22" s="123">
        <v>63</v>
      </c>
      <c r="C22" s="123">
        <v>52</v>
      </c>
      <c r="D22" s="123">
        <v>41</v>
      </c>
      <c r="E22" s="123">
        <v>42</v>
      </c>
      <c r="F22" s="123">
        <v>49</v>
      </c>
    </row>
    <row r="23" spans="1:6">
      <c r="A23" s="32" t="s">
        <v>33</v>
      </c>
      <c r="B23" s="124">
        <v>62</v>
      </c>
      <c r="C23" s="124">
        <v>53</v>
      </c>
      <c r="D23" s="124">
        <v>28</v>
      </c>
      <c r="E23" s="124">
        <v>32</v>
      </c>
      <c r="F23" s="124">
        <v>50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9CB2C-749E-465D-9143-68D392310D35}">
  <dimension ref="A1:F24"/>
  <sheetViews>
    <sheetView zoomScale="97" zoomScaleNormal="97" workbookViewId="0"/>
  </sheetViews>
  <sheetFormatPr defaultRowHeight="15"/>
  <cols>
    <col min="1" max="1" width="24.42578125" customWidth="1"/>
    <col min="2" max="5" width="10" bestFit="1" customWidth="1"/>
    <col min="6" max="6" width="10.42578125" bestFit="1" customWidth="1"/>
  </cols>
  <sheetData>
    <row r="1" spans="1:6">
      <c r="A1" s="22" t="s">
        <v>93</v>
      </c>
      <c r="B1" s="27"/>
      <c r="C1" s="27"/>
      <c r="D1" s="27"/>
      <c r="E1" s="27"/>
      <c r="F1" s="27"/>
    </row>
    <row r="2" spans="1:6">
      <c r="A2" s="22"/>
      <c r="B2" s="27"/>
      <c r="C2" s="27"/>
      <c r="D2" s="27"/>
      <c r="E2" s="27"/>
      <c r="F2" s="27"/>
    </row>
    <row r="3" spans="1:6">
      <c r="A3" s="22"/>
      <c r="B3" s="27"/>
      <c r="C3" s="27"/>
      <c r="D3" s="27"/>
      <c r="E3" s="27"/>
      <c r="F3" s="27"/>
    </row>
    <row r="4" spans="1:6">
      <c r="A4" s="22"/>
      <c r="B4" s="27"/>
      <c r="C4" s="27"/>
      <c r="D4" s="27"/>
      <c r="E4" s="27"/>
      <c r="F4" s="27"/>
    </row>
    <row r="5" spans="1:6">
      <c r="A5" s="22"/>
      <c r="B5" s="27"/>
      <c r="C5" s="27"/>
      <c r="D5" s="27"/>
      <c r="E5" s="27"/>
      <c r="F5" s="27"/>
    </row>
    <row r="6" spans="1:6">
      <c r="A6" s="22"/>
      <c r="B6" s="27"/>
      <c r="C6" s="27"/>
      <c r="D6" s="27"/>
      <c r="E6" s="27"/>
      <c r="F6" s="27"/>
    </row>
    <row r="7" spans="1:6">
      <c r="A7" s="22"/>
      <c r="B7" s="27"/>
      <c r="C7" s="27"/>
      <c r="D7" s="27"/>
      <c r="E7" s="27"/>
      <c r="F7" s="27"/>
    </row>
    <row r="8" spans="1:6">
      <c r="A8" s="22"/>
      <c r="B8" s="27"/>
      <c r="C8" s="27"/>
      <c r="D8" s="27"/>
      <c r="E8" s="27"/>
      <c r="F8" s="27"/>
    </row>
    <row r="9" spans="1:6">
      <c r="A9" s="22"/>
      <c r="B9" s="27"/>
      <c r="C9" s="27"/>
      <c r="D9" s="27"/>
      <c r="E9" s="27"/>
      <c r="F9" s="27"/>
    </row>
    <row r="10" spans="1:6">
      <c r="A10" s="22"/>
      <c r="B10" s="27"/>
      <c r="C10" s="27"/>
      <c r="D10" s="27"/>
      <c r="E10" s="27"/>
      <c r="F10" s="27"/>
    </row>
    <row r="11" spans="1:6">
      <c r="A11" s="22"/>
      <c r="B11" s="27"/>
      <c r="C11" s="27"/>
      <c r="D11" s="27"/>
      <c r="E11" s="27"/>
      <c r="F11" s="27"/>
    </row>
    <row r="12" spans="1:6">
      <c r="A12" s="22"/>
      <c r="B12" s="27"/>
      <c r="C12" s="27"/>
      <c r="D12" s="27"/>
      <c r="E12" s="27"/>
      <c r="F12" s="27"/>
    </row>
    <row r="13" spans="1:6">
      <c r="A13" s="22"/>
      <c r="B13" s="27"/>
      <c r="C13" s="27"/>
      <c r="D13" s="27"/>
      <c r="E13" s="27"/>
      <c r="F13" s="27"/>
    </row>
    <row r="14" spans="1:6">
      <c r="A14" s="22"/>
      <c r="B14" s="27"/>
      <c r="C14" s="27"/>
      <c r="D14" s="27"/>
      <c r="E14" s="27"/>
      <c r="F14" s="27"/>
    </row>
    <row r="15" spans="1:6">
      <c r="A15" s="22"/>
      <c r="B15" s="27"/>
      <c r="C15" s="27"/>
      <c r="D15" s="27"/>
      <c r="E15" s="27"/>
      <c r="F15" s="27"/>
    </row>
    <row r="16" spans="1:6">
      <c r="A16" s="22"/>
      <c r="B16" s="27"/>
      <c r="C16" s="27"/>
      <c r="D16" s="27"/>
      <c r="E16" s="27"/>
      <c r="F16" s="27"/>
    </row>
    <row r="17" spans="1:6">
      <c r="A17" s="22"/>
      <c r="B17" s="27"/>
      <c r="C17" s="27"/>
      <c r="D17" s="27"/>
      <c r="E17" s="27"/>
      <c r="F17" s="27"/>
    </row>
    <row r="18" spans="1:6">
      <c r="A18" s="71"/>
      <c r="B18" s="29">
        <v>2018</v>
      </c>
      <c r="C18" s="29">
        <v>2019</v>
      </c>
      <c r="D18" s="29">
        <v>2020</v>
      </c>
      <c r="E18" s="75">
        <v>2021</v>
      </c>
      <c r="F18" s="75">
        <v>2022</v>
      </c>
    </row>
    <row r="19" spans="1:6">
      <c r="A19" s="30" t="s">
        <v>57</v>
      </c>
      <c r="B19" s="112">
        <v>11.729391734449548</v>
      </c>
      <c r="C19" s="112">
        <v>13</v>
      </c>
      <c r="D19" s="112">
        <v>7</v>
      </c>
      <c r="E19" s="112">
        <v>7</v>
      </c>
      <c r="F19" s="112">
        <v>14</v>
      </c>
    </row>
    <row r="20" spans="1:6" ht="26.25" customHeight="1">
      <c r="A20" s="67" t="s">
        <v>58</v>
      </c>
      <c r="B20" s="112">
        <v>395</v>
      </c>
      <c r="C20" s="112">
        <v>399</v>
      </c>
      <c r="D20" s="112">
        <v>253</v>
      </c>
      <c r="E20" s="112">
        <v>239</v>
      </c>
      <c r="F20" s="112">
        <v>335</v>
      </c>
    </row>
    <row r="21" spans="1:6" ht="24.75">
      <c r="A21" s="67" t="s">
        <v>59</v>
      </c>
      <c r="B21" s="112">
        <v>79</v>
      </c>
      <c r="C21" s="112">
        <v>69</v>
      </c>
      <c r="D21" s="112">
        <v>35</v>
      </c>
      <c r="E21" s="112">
        <v>44</v>
      </c>
      <c r="F21" s="112">
        <v>59</v>
      </c>
    </row>
    <row r="22" spans="1:6" ht="24.75">
      <c r="A22" s="68" t="s">
        <v>74</v>
      </c>
      <c r="B22" s="125" t="s">
        <v>73</v>
      </c>
      <c r="C22" s="125" t="s">
        <v>73</v>
      </c>
      <c r="D22" s="125">
        <v>11</v>
      </c>
      <c r="E22" s="125">
        <v>20</v>
      </c>
      <c r="F22" s="125">
        <v>36</v>
      </c>
    </row>
    <row r="24" spans="1:6">
      <c r="A24" t="s">
        <v>94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5CC8C-4C70-41A9-8D1B-455249F3E25B}">
  <dimension ref="A1:F18"/>
  <sheetViews>
    <sheetView workbookViewId="0"/>
  </sheetViews>
  <sheetFormatPr defaultRowHeight="15"/>
  <cols>
    <col min="1" max="1" width="18" customWidth="1"/>
  </cols>
  <sheetData>
    <row r="1" spans="1:6">
      <c r="A1" s="22" t="s">
        <v>95</v>
      </c>
    </row>
    <row r="2" spans="1:6" ht="15.75">
      <c r="A2" s="11"/>
    </row>
    <row r="3" spans="1:6" ht="15.75">
      <c r="A3" s="11"/>
    </row>
    <row r="4" spans="1:6" ht="15.75">
      <c r="A4" s="11"/>
    </row>
    <row r="5" spans="1:6" ht="15.75">
      <c r="A5" s="11"/>
    </row>
    <row r="6" spans="1:6" ht="15.75">
      <c r="A6" s="11"/>
    </row>
    <row r="7" spans="1:6" ht="15.75">
      <c r="A7" s="11"/>
    </row>
    <row r="8" spans="1:6" ht="15.75">
      <c r="A8" s="11"/>
    </row>
    <row r="9" spans="1:6" ht="15.75">
      <c r="A9" s="11"/>
    </row>
    <row r="10" spans="1:6" ht="15.75">
      <c r="A10" s="11"/>
    </row>
    <row r="11" spans="1:6" ht="15.75">
      <c r="A11" s="11"/>
    </row>
    <row r="12" spans="1:6" ht="15.75">
      <c r="A12" s="11"/>
    </row>
    <row r="13" spans="1:6" ht="15.75">
      <c r="A13" s="11"/>
    </row>
    <row r="14" spans="1:6" ht="15.75">
      <c r="A14" s="11"/>
    </row>
    <row r="16" spans="1:6">
      <c r="A16" s="28"/>
      <c r="B16" s="72">
        <v>2018</v>
      </c>
      <c r="C16" s="72">
        <v>2019</v>
      </c>
      <c r="D16" s="73">
        <v>2020</v>
      </c>
      <c r="E16" s="73">
        <v>2021</v>
      </c>
      <c r="F16" s="73">
        <v>2022</v>
      </c>
    </row>
    <row r="17" spans="1:6" ht="24.75">
      <c r="A17" s="67" t="s">
        <v>34</v>
      </c>
      <c r="B17" s="102">
        <v>72</v>
      </c>
      <c r="C17" s="102">
        <v>61</v>
      </c>
      <c r="D17" s="102">
        <v>79</v>
      </c>
      <c r="E17" s="102">
        <v>76</v>
      </c>
      <c r="F17" s="102">
        <v>63</v>
      </c>
    </row>
    <row r="18" spans="1:6" ht="24.75">
      <c r="A18" s="68" t="s">
        <v>35</v>
      </c>
      <c r="B18" s="110">
        <v>12.2</v>
      </c>
      <c r="C18" s="110">
        <v>10.6</v>
      </c>
      <c r="D18" s="110">
        <v>13.9</v>
      </c>
      <c r="E18" s="113">
        <v>13.5</v>
      </c>
      <c r="F18" s="113">
        <v>11.2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D90BA-81AA-4988-9FB5-F2849B339E5C}">
  <dimension ref="A1:G24"/>
  <sheetViews>
    <sheetView workbookViewId="0"/>
  </sheetViews>
  <sheetFormatPr defaultRowHeight="15"/>
  <sheetData>
    <row r="1" spans="1:1">
      <c r="A1" s="40" t="s">
        <v>96</v>
      </c>
    </row>
    <row r="2" spans="1:1">
      <c r="A2" s="40"/>
    </row>
    <row r="3" spans="1:1">
      <c r="A3" s="40"/>
    </row>
    <row r="4" spans="1:1">
      <c r="A4" s="40"/>
    </row>
    <row r="5" spans="1:1">
      <c r="A5" s="40"/>
    </row>
    <row r="6" spans="1:1">
      <c r="A6" s="40"/>
    </row>
    <row r="7" spans="1:1">
      <c r="A7" s="40"/>
    </row>
    <row r="8" spans="1:1">
      <c r="A8" s="40"/>
    </row>
    <row r="9" spans="1:1">
      <c r="A9" s="40"/>
    </row>
    <row r="10" spans="1:1">
      <c r="A10" s="40"/>
    </row>
    <row r="11" spans="1:1">
      <c r="A11" s="40"/>
    </row>
    <row r="12" spans="1:1">
      <c r="A12" s="40"/>
    </row>
    <row r="13" spans="1:1">
      <c r="A13" s="40"/>
    </row>
    <row r="14" spans="1:1">
      <c r="A14" s="40"/>
    </row>
    <row r="15" spans="1:1">
      <c r="A15" s="40"/>
    </row>
    <row r="16" spans="1:1">
      <c r="A16" s="40"/>
    </row>
    <row r="17" spans="1:7">
      <c r="A17" s="40"/>
    </row>
    <row r="18" spans="1:7">
      <c r="A18" s="40"/>
    </row>
    <row r="20" spans="1:7">
      <c r="A20" s="70"/>
      <c r="B20" s="167">
        <v>2018</v>
      </c>
      <c r="C20" s="167"/>
      <c r="D20" s="31"/>
      <c r="E20" s="70"/>
      <c r="F20" s="167">
        <v>2022</v>
      </c>
      <c r="G20" s="167"/>
    </row>
    <row r="21" spans="1:7">
      <c r="A21" s="70"/>
      <c r="B21" s="74" t="s">
        <v>36</v>
      </c>
      <c r="C21" s="74" t="s">
        <v>37</v>
      </c>
      <c r="D21" s="31"/>
      <c r="E21" s="70"/>
      <c r="F21" s="74" t="s">
        <v>36</v>
      </c>
      <c r="G21" s="74" t="s">
        <v>37</v>
      </c>
    </row>
    <row r="22" spans="1:7">
      <c r="A22" s="70" t="s">
        <v>38</v>
      </c>
      <c r="B22" s="126">
        <v>61.1</v>
      </c>
      <c r="C22" s="126">
        <v>38.9</v>
      </c>
      <c r="D22" s="31"/>
      <c r="E22" s="70" t="s">
        <v>38</v>
      </c>
      <c r="F22" s="126">
        <v>68.8</v>
      </c>
      <c r="G22" s="126">
        <v>31.2</v>
      </c>
    </row>
    <row r="23" spans="1:7">
      <c r="A23" s="70" t="s">
        <v>39</v>
      </c>
      <c r="B23" s="126">
        <v>55</v>
      </c>
      <c r="C23" s="126">
        <v>45</v>
      </c>
      <c r="D23" s="31"/>
      <c r="E23" s="70" t="s">
        <v>39</v>
      </c>
      <c r="F23" s="126">
        <v>42.4</v>
      </c>
      <c r="G23" s="126">
        <v>57.6</v>
      </c>
    </row>
    <row r="24" spans="1:7">
      <c r="A24" s="70" t="s">
        <v>40</v>
      </c>
      <c r="B24" s="126">
        <v>71.400000000000006</v>
      </c>
      <c r="C24" s="126">
        <v>28.6</v>
      </c>
      <c r="D24" s="31"/>
      <c r="E24" s="70" t="s">
        <v>40</v>
      </c>
      <c r="F24" s="126">
        <v>57.1</v>
      </c>
      <c r="G24" s="126">
        <v>42.9</v>
      </c>
    </row>
  </sheetData>
  <mergeCells count="2">
    <mergeCell ref="B20:C20"/>
    <mergeCell ref="F20:G20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3"/>
  <sheetViews>
    <sheetView workbookViewId="0"/>
  </sheetViews>
  <sheetFormatPr defaultRowHeight="15"/>
  <cols>
    <col min="3" max="3" width="9.5703125" bestFit="1" customWidth="1"/>
  </cols>
  <sheetData>
    <row r="1" spans="1:1">
      <c r="A1" s="26" t="s">
        <v>107</v>
      </c>
    </row>
    <row r="2" spans="1:1">
      <c r="A2" s="26"/>
    </row>
    <row r="3" spans="1:1">
      <c r="A3" s="26"/>
    </row>
    <row r="4" spans="1:1">
      <c r="A4" s="26"/>
    </row>
    <row r="5" spans="1:1">
      <c r="A5" s="26"/>
    </row>
    <row r="6" spans="1:1">
      <c r="A6" s="26"/>
    </row>
    <row r="7" spans="1:1">
      <c r="A7" s="26"/>
    </row>
    <row r="8" spans="1:1">
      <c r="A8" s="26"/>
    </row>
    <row r="9" spans="1:1">
      <c r="A9" s="26"/>
    </row>
    <row r="10" spans="1:1">
      <c r="A10" s="26"/>
    </row>
    <row r="11" spans="1:1">
      <c r="A11" s="26"/>
    </row>
    <row r="12" spans="1:1">
      <c r="A12" s="26"/>
    </row>
    <row r="13" spans="1:1">
      <c r="A13" s="26"/>
    </row>
    <row r="14" spans="1:1">
      <c r="A14" s="26"/>
    </row>
    <row r="15" spans="1:1">
      <c r="A15" s="26"/>
    </row>
    <row r="16" spans="1:1">
      <c r="A16" s="26"/>
    </row>
    <row r="18" spans="1:4">
      <c r="A18" s="70"/>
      <c r="B18" s="29">
        <v>2022</v>
      </c>
    </row>
    <row r="19" spans="1:4">
      <c r="A19" s="70" t="s">
        <v>41</v>
      </c>
      <c r="B19" s="126">
        <f>353/1583*100</f>
        <v>22.299431459254578</v>
      </c>
      <c r="C19" s="95"/>
      <c r="D19" s="5"/>
    </row>
    <row r="20" spans="1:4">
      <c r="A20" s="70" t="s">
        <v>42</v>
      </c>
      <c r="B20" s="126">
        <f>513/1583*100</f>
        <v>32.406822488945039</v>
      </c>
      <c r="C20" s="95"/>
      <c r="D20" s="5"/>
    </row>
    <row r="21" spans="1:4">
      <c r="A21" s="70" t="s">
        <v>43</v>
      </c>
      <c r="B21" s="126">
        <f>628/1583*100</f>
        <v>39.671509791535058</v>
      </c>
      <c r="C21" s="95"/>
      <c r="D21" s="5"/>
    </row>
    <row r="22" spans="1:4">
      <c r="A22" s="70" t="s">
        <v>44</v>
      </c>
      <c r="B22" s="126">
        <f>89/1583*100</f>
        <v>5.6222362602653186</v>
      </c>
      <c r="C22" s="95"/>
      <c r="D22" s="5"/>
    </row>
    <row r="23" spans="1:4">
      <c r="C23" s="5"/>
    </row>
  </sheetData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8"/>
  <sheetViews>
    <sheetView workbookViewId="0"/>
  </sheetViews>
  <sheetFormatPr defaultRowHeight="15"/>
  <cols>
    <col min="1" max="1" width="19.28515625" customWidth="1"/>
  </cols>
  <sheetData>
    <row r="1" spans="1:6">
      <c r="A1" s="69" t="s">
        <v>85</v>
      </c>
    </row>
    <row r="2" spans="1:6">
      <c r="A2" s="69"/>
    </row>
    <row r="3" spans="1:6">
      <c r="A3" s="69"/>
    </row>
    <row r="4" spans="1:6">
      <c r="A4" s="69"/>
    </row>
    <row r="5" spans="1:6">
      <c r="A5" s="69"/>
    </row>
    <row r="6" spans="1:6">
      <c r="A6" s="69"/>
    </row>
    <row r="7" spans="1:6">
      <c r="A7" s="69"/>
    </row>
    <row r="8" spans="1:6">
      <c r="A8" s="69"/>
    </row>
    <row r="9" spans="1:6">
      <c r="A9" s="69"/>
    </row>
    <row r="10" spans="1:6">
      <c r="A10" s="69"/>
    </row>
    <row r="11" spans="1:6">
      <c r="A11" s="69"/>
    </row>
    <row r="12" spans="1:6">
      <c r="A12" s="69"/>
    </row>
    <row r="13" spans="1:6">
      <c r="A13" s="69"/>
    </row>
    <row r="14" spans="1:6">
      <c r="A14" s="69"/>
    </row>
    <row r="16" spans="1:6">
      <c r="A16" s="28"/>
      <c r="B16" s="29">
        <v>2018</v>
      </c>
      <c r="C16" s="29">
        <v>2019</v>
      </c>
      <c r="D16" s="75">
        <v>2020</v>
      </c>
      <c r="E16" s="75">
        <v>2021</v>
      </c>
      <c r="F16" s="75">
        <v>2022</v>
      </c>
    </row>
    <row r="17" spans="1:6" ht="24.75">
      <c r="A17" s="67" t="s">
        <v>45</v>
      </c>
      <c r="B17" s="106">
        <v>32</v>
      </c>
      <c r="C17" s="106">
        <v>31.7</v>
      </c>
      <c r="D17" s="106">
        <v>26.3</v>
      </c>
      <c r="E17" s="106">
        <v>27.2</v>
      </c>
      <c r="F17" s="106">
        <v>26.8</v>
      </c>
    </row>
    <row r="18" spans="1:6" ht="36.75">
      <c r="A18" s="68" t="s">
        <v>46</v>
      </c>
      <c r="B18" s="127">
        <v>2.1</v>
      </c>
      <c r="C18" s="128">
        <v>2.1</v>
      </c>
      <c r="D18" s="128">
        <v>2.2999999999999998</v>
      </c>
      <c r="E18" s="128">
        <v>2.6</v>
      </c>
      <c r="F18" s="128">
        <v>2.6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D5E90-7046-4738-A8A8-7DBD099582F6}">
  <dimension ref="A1:E18"/>
  <sheetViews>
    <sheetView workbookViewId="0"/>
  </sheetViews>
  <sheetFormatPr defaultRowHeight="15"/>
  <cols>
    <col min="1" max="1" width="21.140625" customWidth="1"/>
    <col min="4" max="4" width="10.7109375" customWidth="1"/>
  </cols>
  <sheetData>
    <row r="1" spans="1:5">
      <c r="A1" s="69" t="s">
        <v>108</v>
      </c>
    </row>
    <row r="2" spans="1:5" ht="15.75">
      <c r="A2" s="9"/>
    </row>
    <row r="3" spans="1:5" ht="15.75">
      <c r="A3" s="9"/>
    </row>
    <row r="4" spans="1:5" ht="15.75">
      <c r="A4" s="9"/>
    </row>
    <row r="5" spans="1:5" ht="15.75">
      <c r="A5" s="9"/>
    </row>
    <row r="6" spans="1:5" ht="15.75">
      <c r="A6" s="9"/>
    </row>
    <row r="7" spans="1:5" ht="15.75">
      <c r="A7" s="9"/>
    </row>
    <row r="8" spans="1:5" ht="15.75">
      <c r="A8" s="9"/>
    </row>
    <row r="9" spans="1:5" ht="15.75">
      <c r="A9" s="9"/>
    </row>
    <row r="10" spans="1:5" ht="15.75">
      <c r="A10" s="9"/>
    </row>
    <row r="11" spans="1:5" ht="15.75">
      <c r="A11" s="9"/>
    </row>
    <row r="12" spans="1:5" ht="15.75">
      <c r="A12" s="9"/>
    </row>
    <row r="13" spans="1:5" ht="15.75">
      <c r="A13" s="9"/>
    </row>
    <row r="14" spans="1:5" ht="15.75">
      <c r="A14" s="9"/>
    </row>
    <row r="16" spans="1:5" ht="24.75">
      <c r="A16" s="76"/>
      <c r="B16" s="51" t="s">
        <v>47</v>
      </c>
      <c r="C16" s="51" t="s">
        <v>48</v>
      </c>
      <c r="D16" s="77" t="s">
        <v>87</v>
      </c>
      <c r="E16" s="7"/>
    </row>
    <row r="17" spans="1:5" ht="24.75">
      <c r="A17" s="99" t="s">
        <v>88</v>
      </c>
      <c r="B17" s="129">
        <v>44.4</v>
      </c>
      <c r="C17" s="129">
        <v>38.200000000000003</v>
      </c>
      <c r="D17" s="129">
        <v>17.5</v>
      </c>
      <c r="E17" s="1"/>
    </row>
    <row r="18" spans="1:5" ht="24.75">
      <c r="A18" s="100" t="s">
        <v>89</v>
      </c>
      <c r="B18" s="130">
        <v>44.2</v>
      </c>
      <c r="C18" s="131">
        <v>42.7</v>
      </c>
      <c r="D18" s="131">
        <v>13.2</v>
      </c>
      <c r="E18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9BE49-55FF-4BA2-9D56-8FC2B4B642FE}">
  <dimension ref="A1:F22"/>
  <sheetViews>
    <sheetView workbookViewId="0"/>
  </sheetViews>
  <sheetFormatPr defaultRowHeight="15"/>
  <cols>
    <col min="1" max="1" width="11.140625" customWidth="1"/>
  </cols>
  <sheetData>
    <row r="1" spans="1:1" s="81" customFormat="1">
      <c r="A1" s="83" t="s">
        <v>86</v>
      </c>
    </row>
    <row r="18" spans="1:6">
      <c r="A18" s="23"/>
      <c r="B18" s="35">
        <v>2018</v>
      </c>
      <c r="C18" s="35">
        <v>2019</v>
      </c>
      <c r="D18" s="35">
        <v>2020</v>
      </c>
      <c r="E18" s="35">
        <v>2021</v>
      </c>
      <c r="F18" s="35">
        <v>2022</v>
      </c>
    </row>
    <row r="19" spans="1:6">
      <c r="A19" s="24" t="s">
        <v>2</v>
      </c>
      <c r="B19" s="104">
        <v>12.8</v>
      </c>
      <c r="C19" s="105">
        <v>12.2</v>
      </c>
      <c r="D19" s="106">
        <v>11.7</v>
      </c>
      <c r="E19" s="107">
        <v>11.3</v>
      </c>
      <c r="F19" s="107">
        <v>10.6</v>
      </c>
    </row>
    <row r="20" spans="1:6">
      <c r="A20" s="24" t="s">
        <v>3</v>
      </c>
      <c r="B20" s="104">
        <v>13.7</v>
      </c>
      <c r="C20" s="105">
        <v>13.1</v>
      </c>
      <c r="D20" s="106">
        <v>12.9</v>
      </c>
      <c r="E20" s="107">
        <v>12.2</v>
      </c>
      <c r="F20" s="107">
        <v>11.6</v>
      </c>
    </row>
    <row r="21" spans="1:6">
      <c r="A21" s="25" t="s">
        <v>4</v>
      </c>
      <c r="B21" s="108">
        <v>11.8</v>
      </c>
      <c r="C21" s="109">
        <v>11.3</v>
      </c>
      <c r="D21" s="110">
        <v>10.6</v>
      </c>
      <c r="E21" s="111">
        <v>10.4</v>
      </c>
      <c r="F21" s="111">
        <v>9.8000000000000007</v>
      </c>
    </row>
    <row r="22" spans="1:6" ht="10.5" customHeight="1">
      <c r="A22" s="9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59C3E-3EBC-4D83-B50A-13632E2743BE}">
  <dimension ref="A1:H27"/>
  <sheetViews>
    <sheetView workbookViewId="0"/>
  </sheetViews>
  <sheetFormatPr defaultRowHeight="15"/>
  <cols>
    <col min="1" max="1" width="15.28515625" customWidth="1"/>
    <col min="2" max="3" width="10.7109375" customWidth="1"/>
    <col min="4" max="4" width="11.5703125" customWidth="1"/>
    <col min="5" max="7" width="10.7109375" customWidth="1"/>
  </cols>
  <sheetData>
    <row r="1" spans="1:8">
      <c r="A1" s="40" t="s">
        <v>90</v>
      </c>
      <c r="B1" s="8"/>
      <c r="C1" s="8"/>
      <c r="D1" s="8"/>
      <c r="E1" s="8"/>
      <c r="F1" s="8"/>
      <c r="G1" s="8"/>
      <c r="H1" s="8"/>
    </row>
    <row r="2" spans="1:8">
      <c r="A2" s="40"/>
      <c r="B2" s="8"/>
      <c r="C2" s="8"/>
      <c r="D2" s="8"/>
      <c r="E2" s="8"/>
      <c r="F2" s="8"/>
      <c r="G2" s="8"/>
      <c r="H2" s="8"/>
    </row>
    <row r="3" spans="1:8">
      <c r="A3" s="40"/>
      <c r="B3" s="8"/>
      <c r="C3" s="8"/>
      <c r="D3" s="8"/>
      <c r="E3" s="8"/>
      <c r="F3" s="8"/>
      <c r="G3" s="8"/>
      <c r="H3" s="8"/>
    </row>
    <row r="4" spans="1:8">
      <c r="A4" s="40"/>
      <c r="B4" s="8"/>
      <c r="C4" s="8"/>
      <c r="D4" s="8"/>
      <c r="E4" s="8"/>
      <c r="F4" s="8"/>
      <c r="G4" s="8"/>
      <c r="H4" s="8"/>
    </row>
    <row r="5" spans="1:8">
      <c r="A5" s="40"/>
      <c r="B5" s="8"/>
      <c r="C5" s="8"/>
      <c r="D5" s="8"/>
      <c r="E5" s="8"/>
      <c r="F5" s="8"/>
      <c r="G5" s="8"/>
      <c r="H5" s="8"/>
    </row>
    <row r="6" spans="1:8">
      <c r="A6" s="40"/>
      <c r="B6" s="8"/>
      <c r="C6" s="8"/>
      <c r="D6" s="8"/>
      <c r="E6" s="8"/>
      <c r="F6" s="8"/>
      <c r="G6" s="8"/>
      <c r="H6" s="8"/>
    </row>
    <row r="7" spans="1:8">
      <c r="A7" s="40"/>
      <c r="B7" s="8"/>
      <c r="C7" s="8"/>
      <c r="D7" s="8"/>
      <c r="E7" s="8"/>
      <c r="F7" s="8"/>
      <c r="G7" s="8"/>
      <c r="H7" s="8"/>
    </row>
    <row r="8" spans="1:8">
      <c r="A8" s="40"/>
      <c r="B8" s="8"/>
      <c r="C8" s="8"/>
      <c r="D8" s="8"/>
      <c r="E8" s="8"/>
      <c r="F8" s="8"/>
      <c r="G8" s="8"/>
      <c r="H8" s="8"/>
    </row>
    <row r="9" spans="1:8">
      <c r="A9" s="40"/>
      <c r="B9" s="8"/>
      <c r="C9" s="8"/>
      <c r="D9" s="8"/>
      <c r="E9" s="8"/>
      <c r="F9" s="8"/>
      <c r="G9" s="8"/>
      <c r="H9" s="8"/>
    </row>
    <row r="10" spans="1:8">
      <c r="A10" s="40"/>
      <c r="B10" s="8"/>
      <c r="C10" s="8"/>
      <c r="D10" s="8"/>
      <c r="E10" s="8"/>
      <c r="F10" s="8"/>
      <c r="G10" s="8"/>
      <c r="H10" s="8"/>
    </row>
    <row r="11" spans="1:8">
      <c r="A11" s="40"/>
      <c r="B11" s="8"/>
      <c r="C11" s="8"/>
      <c r="D11" s="8"/>
      <c r="E11" s="8"/>
      <c r="F11" s="8"/>
      <c r="G11" s="8"/>
      <c r="H11" s="8"/>
    </row>
    <row r="12" spans="1:8">
      <c r="A12" s="40"/>
      <c r="B12" s="8"/>
      <c r="C12" s="8"/>
      <c r="D12" s="8"/>
      <c r="E12" s="8"/>
      <c r="F12" s="8"/>
      <c r="G12" s="8"/>
      <c r="H12" s="8"/>
    </row>
    <row r="13" spans="1:8">
      <c r="A13" s="40"/>
      <c r="B13" s="8"/>
      <c r="C13" s="8"/>
      <c r="D13" s="8"/>
      <c r="E13" s="8"/>
      <c r="F13" s="8"/>
      <c r="G13" s="8"/>
      <c r="H13" s="8"/>
    </row>
    <row r="14" spans="1:8">
      <c r="A14" s="40"/>
      <c r="B14" s="8"/>
      <c r="C14" s="8"/>
      <c r="D14" s="8"/>
      <c r="E14" s="8"/>
      <c r="F14" s="8"/>
      <c r="G14" s="8"/>
      <c r="H14" s="8"/>
    </row>
    <row r="15" spans="1:8">
      <c r="A15" s="40"/>
      <c r="B15" s="8"/>
      <c r="C15" s="8"/>
      <c r="D15" s="8"/>
      <c r="E15" s="8"/>
      <c r="F15" s="8"/>
      <c r="G15" s="8"/>
      <c r="H15" s="8"/>
    </row>
    <row r="16" spans="1:8">
      <c r="A16" s="40"/>
      <c r="B16" s="8"/>
      <c r="C16" s="8"/>
      <c r="D16" s="8"/>
      <c r="E16" s="8"/>
      <c r="F16" s="8"/>
      <c r="G16" s="8"/>
      <c r="H16" s="8"/>
    </row>
    <row r="18" spans="1:7" ht="48">
      <c r="A18" s="28"/>
      <c r="B18" s="78" t="s">
        <v>49</v>
      </c>
      <c r="C18" s="53" t="s">
        <v>50</v>
      </c>
      <c r="D18" s="53" t="s">
        <v>51</v>
      </c>
      <c r="E18" s="53" t="s">
        <v>52</v>
      </c>
      <c r="F18" s="53" t="s">
        <v>53</v>
      </c>
      <c r="G18" s="79" t="s">
        <v>54</v>
      </c>
    </row>
    <row r="19" spans="1:7">
      <c r="A19" s="30" t="s">
        <v>5</v>
      </c>
      <c r="B19" s="106">
        <v>92.1</v>
      </c>
      <c r="C19" s="106">
        <v>77.5</v>
      </c>
      <c r="D19" s="106">
        <v>61.6</v>
      </c>
      <c r="E19" s="106">
        <v>73.2</v>
      </c>
      <c r="F19" s="106">
        <v>86.7</v>
      </c>
      <c r="G19" s="106">
        <v>78.3</v>
      </c>
    </row>
    <row r="20" spans="1:7">
      <c r="A20" s="30" t="s">
        <v>55</v>
      </c>
      <c r="B20" s="106">
        <v>99.6</v>
      </c>
      <c r="C20" s="106">
        <v>96.6</v>
      </c>
      <c r="D20" s="106">
        <v>86.8</v>
      </c>
      <c r="E20" s="106">
        <v>96.6</v>
      </c>
      <c r="F20" s="106">
        <v>99.4</v>
      </c>
      <c r="G20" s="106">
        <v>97.3</v>
      </c>
    </row>
    <row r="21" spans="1:7">
      <c r="A21" s="52" t="s">
        <v>56</v>
      </c>
      <c r="B21" s="110">
        <v>85.2</v>
      </c>
      <c r="C21" s="110">
        <v>59.8</v>
      </c>
      <c r="D21" s="110">
        <v>38.1</v>
      </c>
      <c r="E21" s="110">
        <v>51.5</v>
      </c>
      <c r="F21" s="110">
        <v>75</v>
      </c>
      <c r="G21" s="110">
        <v>60.7</v>
      </c>
    </row>
    <row r="27" spans="1:7">
      <c r="D27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E4AEA-F2DA-47F8-A8A3-9D499C12404A}">
  <dimension ref="A1:I19"/>
  <sheetViews>
    <sheetView workbookViewId="0"/>
  </sheetViews>
  <sheetFormatPr defaultRowHeight="15"/>
  <sheetData>
    <row r="1" spans="1:9">
      <c r="A1" s="26" t="s">
        <v>104</v>
      </c>
    </row>
    <row r="13" spans="1:9">
      <c r="B13" s="14"/>
      <c r="C13" s="14"/>
      <c r="D13" s="14"/>
      <c r="E13" s="14"/>
      <c r="F13" s="14"/>
      <c r="G13" s="14"/>
      <c r="H13" s="14"/>
      <c r="I13" s="14"/>
    </row>
    <row r="14" spans="1:9">
      <c r="B14" s="14"/>
      <c r="C14" s="14"/>
      <c r="D14" s="14"/>
      <c r="E14" s="14"/>
      <c r="F14" s="14"/>
      <c r="G14" s="14"/>
      <c r="H14" s="14"/>
      <c r="I14" s="14"/>
    </row>
    <row r="16" spans="1:9">
      <c r="A16" s="28"/>
      <c r="B16" s="163">
        <v>2018</v>
      </c>
      <c r="C16" s="163">
        <v>2019</v>
      </c>
      <c r="D16" s="163">
        <v>2020</v>
      </c>
      <c r="E16" s="163">
        <v>2021</v>
      </c>
      <c r="F16" s="163">
        <v>2022</v>
      </c>
    </row>
    <row r="17" spans="1:6">
      <c r="A17" s="30" t="s">
        <v>2</v>
      </c>
      <c r="B17" s="123">
        <v>1484</v>
      </c>
      <c r="C17" s="123">
        <v>1486</v>
      </c>
      <c r="D17" s="123">
        <v>1485</v>
      </c>
      <c r="E17" s="123">
        <v>1483</v>
      </c>
      <c r="F17" s="123">
        <v>1479</v>
      </c>
    </row>
    <row r="18" spans="1:6">
      <c r="A18" s="33" t="s">
        <v>60</v>
      </c>
      <c r="B18" s="123">
        <v>346</v>
      </c>
      <c r="C18" s="123">
        <v>347</v>
      </c>
      <c r="D18" s="123">
        <v>352</v>
      </c>
      <c r="E18" s="123">
        <v>352</v>
      </c>
      <c r="F18" s="123">
        <v>350</v>
      </c>
    </row>
    <row r="19" spans="1:6">
      <c r="A19" s="34" t="s">
        <v>56</v>
      </c>
      <c r="B19" s="124">
        <v>1138</v>
      </c>
      <c r="C19" s="124">
        <v>1139</v>
      </c>
      <c r="D19" s="124">
        <v>1133</v>
      </c>
      <c r="E19" s="124">
        <v>1131</v>
      </c>
      <c r="F19" s="124">
        <v>1129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98DA8-372C-425C-A6C1-BC8BF28B2011}">
  <dimension ref="A1:H20"/>
  <sheetViews>
    <sheetView workbookViewId="0"/>
  </sheetViews>
  <sheetFormatPr defaultRowHeight="15"/>
  <cols>
    <col min="1" max="1" width="12.42578125" customWidth="1"/>
  </cols>
  <sheetData>
    <row r="1" spans="1:8">
      <c r="A1" s="26" t="s">
        <v>106</v>
      </c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 ht="24">
      <c r="A17" s="28"/>
      <c r="B17" s="43" t="s">
        <v>5</v>
      </c>
      <c r="C17" s="53" t="s">
        <v>67</v>
      </c>
      <c r="D17" s="53" t="s">
        <v>61</v>
      </c>
      <c r="E17" s="53" t="s">
        <v>62</v>
      </c>
      <c r="F17" s="53" t="s">
        <v>63</v>
      </c>
      <c r="G17" s="54" t="s">
        <v>64</v>
      </c>
      <c r="H17" s="1"/>
    </row>
    <row r="18" spans="1:8">
      <c r="A18" s="30" t="s">
        <v>65</v>
      </c>
      <c r="B18" s="106">
        <v>11.1</v>
      </c>
      <c r="C18" s="102">
        <v>9.4</v>
      </c>
      <c r="D18" s="102">
        <v>11.8</v>
      </c>
      <c r="E18" s="102">
        <v>10.7</v>
      </c>
      <c r="F18" s="102">
        <v>13.5</v>
      </c>
      <c r="G18" s="102">
        <v>12.8</v>
      </c>
      <c r="H18" s="1"/>
    </row>
    <row r="19" spans="1:8">
      <c r="A19" s="52" t="s">
        <v>66</v>
      </c>
      <c r="B19" s="110">
        <v>88.9</v>
      </c>
      <c r="C19" s="113">
        <v>90.6</v>
      </c>
      <c r="D19" s="113">
        <v>88.2</v>
      </c>
      <c r="E19" s="113">
        <v>89.3</v>
      </c>
      <c r="F19" s="113">
        <v>86.5</v>
      </c>
      <c r="G19" s="113">
        <v>87.2</v>
      </c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1BAFC-E38F-4FA7-B108-4F9E27EF6939}">
  <dimension ref="A1:D20"/>
  <sheetViews>
    <sheetView workbookViewId="0"/>
  </sheetViews>
  <sheetFormatPr defaultRowHeight="15"/>
  <sheetData>
    <row r="1" spans="1:4">
      <c r="A1" s="26" t="s">
        <v>101</v>
      </c>
      <c r="B1" s="1"/>
      <c r="C1" s="1"/>
      <c r="D1" s="1"/>
    </row>
    <row r="2" spans="1:4" ht="15.75">
      <c r="A2" s="12"/>
      <c r="B2" s="1"/>
      <c r="C2" s="1"/>
      <c r="D2" s="1"/>
    </row>
    <row r="3" spans="1:4" ht="15.75">
      <c r="A3" s="12"/>
      <c r="B3" s="1"/>
      <c r="C3" s="1"/>
      <c r="D3" s="1"/>
    </row>
    <row r="4" spans="1:4" ht="15.75">
      <c r="A4" s="12"/>
      <c r="B4" s="1"/>
      <c r="C4" s="1"/>
      <c r="D4" s="1"/>
    </row>
    <row r="5" spans="1:4" ht="15.75">
      <c r="A5" s="12"/>
      <c r="B5" s="1"/>
      <c r="C5" s="1"/>
      <c r="D5" s="1"/>
    </row>
    <row r="6" spans="1:4" ht="15.75">
      <c r="A6" s="12"/>
      <c r="B6" s="1"/>
      <c r="C6" s="1"/>
      <c r="D6" s="1"/>
    </row>
    <row r="7" spans="1:4" ht="15.75">
      <c r="A7" s="12"/>
      <c r="B7" s="1"/>
      <c r="C7" s="1"/>
      <c r="D7" s="1"/>
    </row>
    <row r="8" spans="1:4" ht="15.75">
      <c r="A8" s="12"/>
      <c r="B8" s="1"/>
      <c r="C8" s="1"/>
      <c r="D8" s="1"/>
    </row>
    <row r="9" spans="1:4" ht="15.75">
      <c r="A9" s="12"/>
      <c r="B9" s="1"/>
      <c r="C9" s="1"/>
      <c r="D9" s="1"/>
    </row>
    <row r="10" spans="1:4" ht="15.75">
      <c r="A10" s="12"/>
      <c r="B10" s="1"/>
      <c r="C10" s="1"/>
      <c r="D10" s="1"/>
    </row>
    <row r="11" spans="1:4" ht="15.75">
      <c r="A11" s="12"/>
      <c r="B11" s="1"/>
      <c r="C11" s="1"/>
      <c r="D11" s="1"/>
    </row>
    <row r="12" spans="1:4" ht="15.75">
      <c r="A12" s="12"/>
      <c r="B12" s="1"/>
      <c r="C12" s="1"/>
      <c r="D12" s="1"/>
    </row>
    <row r="13" spans="1:4" ht="15.75">
      <c r="A13" s="12"/>
      <c r="B13" s="1"/>
      <c r="C13" s="1"/>
      <c r="D13" s="1"/>
    </row>
    <row r="14" spans="1:4" ht="15.75">
      <c r="A14" s="12"/>
      <c r="B14" s="1"/>
      <c r="C14" s="1"/>
      <c r="D14" s="1"/>
    </row>
    <row r="15" spans="1:4" ht="15.75">
      <c r="A15" s="12"/>
      <c r="B15" s="1"/>
      <c r="C15" s="1"/>
      <c r="D15" s="1"/>
    </row>
    <row r="16" spans="1:4">
      <c r="A16" s="1"/>
      <c r="B16" s="1"/>
      <c r="C16" s="1"/>
      <c r="D16" s="1"/>
    </row>
    <row r="17" spans="1:4">
      <c r="A17" s="28"/>
      <c r="B17" s="55" t="s">
        <v>5</v>
      </c>
      <c r="C17" s="56" t="s">
        <v>60</v>
      </c>
      <c r="D17" s="57" t="s">
        <v>56</v>
      </c>
    </row>
    <row r="18" spans="1:4">
      <c r="A18" s="33" t="s">
        <v>68</v>
      </c>
      <c r="B18" s="114">
        <v>41</v>
      </c>
      <c r="C18" s="114">
        <v>39.299999999999997</v>
      </c>
      <c r="D18" s="114">
        <v>43.2</v>
      </c>
    </row>
    <row r="19" spans="1:4">
      <c r="A19" s="33" t="s">
        <v>69</v>
      </c>
      <c r="B19" s="114">
        <v>47.6</v>
      </c>
      <c r="C19" s="114">
        <v>43.9</v>
      </c>
      <c r="D19" s="114">
        <v>52</v>
      </c>
    </row>
    <row r="20" spans="1:4">
      <c r="A20" s="34" t="s">
        <v>70</v>
      </c>
      <c r="B20" s="115">
        <v>11.4</v>
      </c>
      <c r="C20" s="115">
        <v>16.8</v>
      </c>
      <c r="D20" s="115">
        <v>4.8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2D3C-D945-44FA-8CCB-F0BF53F96E9B}">
  <dimension ref="A1:D20"/>
  <sheetViews>
    <sheetView workbookViewId="0"/>
  </sheetViews>
  <sheetFormatPr defaultRowHeight="15"/>
  <sheetData>
    <row r="1" spans="1:4">
      <c r="A1" s="26" t="s">
        <v>102</v>
      </c>
      <c r="B1" s="1"/>
      <c r="C1" s="1"/>
      <c r="D1" s="1"/>
    </row>
    <row r="2" spans="1:4">
      <c r="A2" s="26"/>
      <c r="B2" s="1"/>
      <c r="C2" s="1"/>
      <c r="D2" s="1"/>
    </row>
    <row r="3" spans="1:4">
      <c r="A3" s="26"/>
      <c r="B3" s="1"/>
      <c r="C3" s="1"/>
      <c r="D3" s="1"/>
    </row>
    <row r="4" spans="1:4">
      <c r="A4" s="26"/>
      <c r="B4" s="1"/>
      <c r="C4" s="1"/>
      <c r="D4" s="1"/>
    </row>
    <row r="5" spans="1:4">
      <c r="A5" s="26"/>
      <c r="B5" s="1"/>
      <c r="C5" s="1"/>
      <c r="D5" s="1"/>
    </row>
    <row r="6" spans="1:4">
      <c r="A6" s="26"/>
      <c r="B6" s="1"/>
      <c r="C6" s="1"/>
      <c r="D6" s="1"/>
    </row>
    <row r="7" spans="1:4">
      <c r="A7" s="26"/>
      <c r="B7" s="1"/>
      <c r="C7" s="1"/>
      <c r="D7" s="1"/>
    </row>
    <row r="8" spans="1:4">
      <c r="A8" s="26"/>
      <c r="B8" s="1"/>
      <c r="C8" s="1"/>
      <c r="D8" s="1"/>
    </row>
    <row r="9" spans="1:4">
      <c r="A9" s="26"/>
      <c r="B9" s="1"/>
      <c r="C9" s="1"/>
      <c r="D9" s="1"/>
    </row>
    <row r="10" spans="1:4">
      <c r="A10" s="26"/>
      <c r="B10" s="1"/>
      <c r="C10" s="1"/>
      <c r="D10" s="1"/>
    </row>
    <row r="11" spans="1:4">
      <c r="A11" s="26"/>
      <c r="B11" s="1"/>
      <c r="C11" s="1"/>
      <c r="D11" s="1"/>
    </row>
    <row r="12" spans="1:4">
      <c r="A12" s="26"/>
      <c r="B12" s="1"/>
      <c r="C12" s="1"/>
      <c r="D12" s="1"/>
    </row>
    <row r="13" spans="1:4">
      <c r="A13" s="26"/>
      <c r="B13" s="1"/>
      <c r="C13" s="1"/>
      <c r="D13" s="1"/>
    </row>
    <row r="14" spans="1:4">
      <c r="A14" s="26"/>
      <c r="B14" s="1"/>
      <c r="C14" s="1"/>
      <c r="D14" s="1"/>
    </row>
    <row r="15" spans="1:4">
      <c r="A15" s="26"/>
      <c r="B15" s="1"/>
      <c r="C15" s="1"/>
      <c r="D15" s="1"/>
    </row>
    <row r="16" spans="1:4">
      <c r="A16" s="26"/>
      <c r="B16" s="1"/>
      <c r="C16" s="1"/>
      <c r="D16" s="1"/>
    </row>
    <row r="17" spans="1:4">
      <c r="A17" s="1"/>
      <c r="B17" s="1"/>
      <c r="C17" s="1"/>
      <c r="D17" s="1"/>
    </row>
    <row r="18" spans="1:4" ht="17.25" customHeight="1">
      <c r="A18" s="28"/>
      <c r="B18" s="55" t="s">
        <v>68</v>
      </c>
      <c r="C18" s="56" t="s">
        <v>69</v>
      </c>
      <c r="D18" s="57" t="s">
        <v>70</v>
      </c>
    </row>
    <row r="19" spans="1:4">
      <c r="A19" s="33" t="s">
        <v>71</v>
      </c>
      <c r="B19" s="114">
        <v>48.2</v>
      </c>
      <c r="C19" s="114">
        <v>48.2</v>
      </c>
      <c r="D19" s="114">
        <v>55</v>
      </c>
    </row>
    <row r="20" spans="1:4">
      <c r="A20" s="34" t="s">
        <v>72</v>
      </c>
      <c r="B20" s="115">
        <v>51.8</v>
      </c>
      <c r="C20" s="115">
        <v>51.8</v>
      </c>
      <c r="D20" s="115">
        <v>45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00DF6-BAA2-4842-9FC5-0EAFA1A1B4CA}">
  <dimension ref="A1:F20"/>
  <sheetViews>
    <sheetView workbookViewId="0"/>
  </sheetViews>
  <sheetFormatPr defaultRowHeight="15"/>
  <cols>
    <col min="1" max="1" width="27.5703125" customWidth="1"/>
  </cols>
  <sheetData>
    <row r="1" spans="1:5">
      <c r="A1" s="22" t="s">
        <v>97</v>
      </c>
      <c r="B1" s="13"/>
      <c r="C1" s="13"/>
      <c r="D1" s="13"/>
      <c r="E1" s="13"/>
    </row>
    <row r="2" spans="1:5">
      <c r="A2" s="22"/>
      <c r="B2" s="13"/>
      <c r="C2" s="13"/>
      <c r="D2" s="13"/>
      <c r="E2" s="13"/>
    </row>
    <row r="3" spans="1:5">
      <c r="A3" s="22"/>
      <c r="B3" s="13"/>
      <c r="C3" s="13"/>
      <c r="D3" s="13"/>
      <c r="E3" s="13"/>
    </row>
    <row r="4" spans="1:5">
      <c r="A4" s="22"/>
      <c r="B4" s="13"/>
      <c r="C4" s="13"/>
      <c r="D4" s="13"/>
      <c r="E4" s="13"/>
    </row>
    <row r="5" spans="1:5">
      <c r="A5" s="22"/>
      <c r="B5" s="13"/>
      <c r="C5" s="13"/>
      <c r="D5" s="13"/>
      <c r="E5" s="13"/>
    </row>
    <row r="6" spans="1:5">
      <c r="A6" s="22"/>
      <c r="B6" s="13"/>
      <c r="C6" s="13"/>
      <c r="D6" s="13"/>
      <c r="E6" s="13"/>
    </row>
    <row r="7" spans="1:5">
      <c r="A7" s="22"/>
      <c r="B7" s="13"/>
      <c r="C7" s="13"/>
      <c r="D7" s="13"/>
      <c r="E7" s="13"/>
    </row>
    <row r="8" spans="1:5">
      <c r="A8" s="22"/>
      <c r="B8" s="13"/>
      <c r="C8" s="13"/>
      <c r="D8" s="13"/>
      <c r="E8" s="13"/>
    </row>
    <row r="9" spans="1:5">
      <c r="A9" s="22"/>
      <c r="B9" s="13"/>
      <c r="C9" s="13"/>
      <c r="D9" s="13"/>
      <c r="E9" s="13"/>
    </row>
    <row r="10" spans="1:5">
      <c r="A10" s="22"/>
      <c r="B10" s="13"/>
      <c r="C10" s="13"/>
      <c r="D10" s="13"/>
      <c r="E10" s="13"/>
    </row>
    <row r="11" spans="1:5">
      <c r="A11" s="22"/>
      <c r="B11" s="13"/>
      <c r="C11" s="13"/>
      <c r="D11" s="13"/>
      <c r="E11" s="13"/>
    </row>
    <row r="12" spans="1:5">
      <c r="A12" s="22"/>
      <c r="B12" s="13"/>
      <c r="C12" s="13"/>
      <c r="D12" s="13"/>
      <c r="E12" s="13"/>
    </row>
    <row r="13" spans="1:5">
      <c r="A13" s="22"/>
      <c r="B13" s="13"/>
      <c r="C13" s="13"/>
      <c r="D13" s="13"/>
      <c r="E13" s="13"/>
    </row>
    <row r="14" spans="1:5">
      <c r="A14" s="22"/>
      <c r="B14" s="13"/>
      <c r="C14" s="13"/>
      <c r="D14" s="13"/>
      <c r="E14" s="13"/>
    </row>
    <row r="15" spans="1:5">
      <c r="A15" s="22"/>
      <c r="B15" s="13"/>
      <c r="C15" s="13"/>
      <c r="D15" s="13"/>
      <c r="E15" s="13"/>
    </row>
    <row r="16" spans="1:5">
      <c r="A16" s="22"/>
      <c r="B16" s="13"/>
      <c r="C16" s="13"/>
      <c r="D16" s="13"/>
      <c r="E16" s="13"/>
    </row>
    <row r="17" spans="1:6" ht="15.75">
      <c r="A17" s="10"/>
      <c r="B17" s="13"/>
      <c r="C17" s="13"/>
      <c r="D17" s="13"/>
      <c r="E17" s="13"/>
    </row>
    <row r="18" spans="1:6">
      <c r="A18" s="58"/>
      <c r="B18" s="59">
        <v>2019</v>
      </c>
      <c r="C18" s="60">
        <v>2020</v>
      </c>
      <c r="D18" s="60">
        <v>2021</v>
      </c>
      <c r="E18" s="60">
        <v>2022</v>
      </c>
      <c r="F18" s="59">
        <v>2023</v>
      </c>
    </row>
    <row r="19" spans="1:6" ht="36.75">
      <c r="A19" s="61" t="s">
        <v>6</v>
      </c>
      <c r="B19" s="132">
        <v>1561.5</v>
      </c>
      <c r="C19" s="132">
        <v>1759.5</v>
      </c>
      <c r="D19" s="133">
        <v>2273.6999999999998</v>
      </c>
      <c r="E19" s="133">
        <v>2544.1</v>
      </c>
      <c r="F19" s="132">
        <v>3210.4</v>
      </c>
    </row>
    <row r="20" spans="1:6" ht="36.75">
      <c r="A20" s="62" t="s">
        <v>7</v>
      </c>
      <c r="B20" s="134">
        <v>540</v>
      </c>
      <c r="C20" s="135">
        <v>640</v>
      </c>
      <c r="D20" s="134">
        <v>640</v>
      </c>
      <c r="E20" s="134">
        <v>740</v>
      </c>
      <c r="F20" s="136">
        <v>1000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CB74F-3E15-4BAE-A9BB-9038CF9537F0}">
  <dimension ref="A1:F22"/>
  <sheetViews>
    <sheetView workbookViewId="0"/>
  </sheetViews>
  <sheetFormatPr defaultRowHeight="15"/>
  <cols>
    <col min="1" max="1" width="19.140625" customWidth="1"/>
    <col min="6" max="6" width="9.140625" customWidth="1"/>
  </cols>
  <sheetData>
    <row r="1" spans="1:1">
      <c r="A1" s="40" t="s">
        <v>98</v>
      </c>
    </row>
    <row r="2" spans="1:1">
      <c r="A2" s="40"/>
    </row>
    <row r="3" spans="1:1">
      <c r="A3" s="40"/>
    </row>
    <row r="4" spans="1:1">
      <c r="A4" s="40"/>
    </row>
    <row r="5" spans="1:1">
      <c r="A5" s="40"/>
    </row>
    <row r="6" spans="1:1">
      <c r="A6" s="40"/>
    </row>
    <row r="7" spans="1:1">
      <c r="A7" s="40"/>
    </row>
    <row r="8" spans="1:1">
      <c r="A8" s="40"/>
    </row>
    <row r="9" spans="1:1">
      <c r="A9" s="40"/>
    </row>
    <row r="10" spans="1:1">
      <c r="A10" s="40"/>
    </row>
    <row r="11" spans="1:1">
      <c r="A11" s="40"/>
    </row>
    <row r="12" spans="1:1">
      <c r="A12" s="40"/>
    </row>
    <row r="13" spans="1:1">
      <c r="A13" s="40"/>
    </row>
    <row r="14" spans="1:1">
      <c r="A14" s="40"/>
    </row>
    <row r="15" spans="1:1">
      <c r="A15" s="40"/>
    </row>
    <row r="16" spans="1:1">
      <c r="A16" s="40"/>
    </row>
    <row r="17" spans="1:6" ht="15.75">
      <c r="A17" s="6"/>
    </row>
    <row r="18" spans="1:6">
      <c r="A18" s="63"/>
      <c r="B18" s="64">
        <v>2018</v>
      </c>
      <c r="C18" s="65">
        <v>2019</v>
      </c>
      <c r="D18" s="66">
        <v>2020</v>
      </c>
      <c r="E18" s="66">
        <v>2021</v>
      </c>
      <c r="F18" s="64">
        <v>2022</v>
      </c>
    </row>
    <row r="19" spans="1:6" ht="24.75">
      <c r="A19" s="67" t="s">
        <v>8</v>
      </c>
      <c r="B19" s="133">
        <v>1801.1</v>
      </c>
      <c r="C19" s="132">
        <v>1927</v>
      </c>
      <c r="D19" s="132">
        <v>1995</v>
      </c>
      <c r="E19" s="132">
        <v>2074.6</v>
      </c>
      <c r="F19" s="132">
        <v>2558.3000000000002</v>
      </c>
    </row>
    <row r="20" spans="1:6">
      <c r="A20" s="67" t="s">
        <v>9</v>
      </c>
      <c r="B20" s="133">
        <v>712.8</v>
      </c>
      <c r="C20" s="133">
        <v>771.7</v>
      </c>
      <c r="D20" s="133">
        <v>803.5</v>
      </c>
      <c r="E20" s="133">
        <v>835.4</v>
      </c>
      <c r="F20" s="133">
        <v>1008.9</v>
      </c>
    </row>
    <row r="21" spans="1:6">
      <c r="A21" s="67" t="s">
        <v>10</v>
      </c>
      <c r="B21" s="133">
        <v>1540.7</v>
      </c>
      <c r="C21" s="133">
        <v>1682.9</v>
      </c>
      <c r="D21" s="133">
        <v>1734.5</v>
      </c>
      <c r="E21" s="133">
        <v>1803.2</v>
      </c>
      <c r="F21" s="133">
        <v>2197.3000000000002</v>
      </c>
    </row>
    <row r="22" spans="1:6">
      <c r="A22" s="68" t="s">
        <v>11</v>
      </c>
      <c r="B22" s="137">
        <v>2031.7</v>
      </c>
      <c r="C22" s="137">
        <v>2197.8000000000002</v>
      </c>
      <c r="D22" s="137">
        <v>2262.8000000000002</v>
      </c>
      <c r="E22" s="137">
        <v>2342.5</v>
      </c>
      <c r="F22" s="137">
        <v>2888.6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A4D3-7CB6-49E4-9E43-5014F9D861E5}">
  <dimension ref="A1:J9"/>
  <sheetViews>
    <sheetView zoomScaleNormal="100" workbookViewId="0"/>
  </sheetViews>
  <sheetFormatPr defaultRowHeight="15"/>
  <cols>
    <col min="1" max="1" width="29.7109375" customWidth="1"/>
  </cols>
  <sheetData>
    <row r="1" spans="1:10" ht="15.75">
      <c r="A1" s="22" t="s">
        <v>99</v>
      </c>
      <c r="B1" s="20"/>
      <c r="C1" s="20"/>
      <c r="D1" s="20"/>
      <c r="E1" s="20"/>
      <c r="F1" s="6"/>
      <c r="G1" s="6"/>
      <c r="H1" s="6"/>
      <c r="I1" s="6"/>
      <c r="J1" s="6"/>
    </row>
    <row r="2" spans="1:10" ht="12" customHeight="1">
      <c r="A2" s="21"/>
      <c r="B2" s="20"/>
      <c r="C2" s="20"/>
      <c r="D2" s="20"/>
      <c r="E2" s="20"/>
      <c r="F2" s="6"/>
      <c r="G2" s="6"/>
      <c r="H2" s="6"/>
      <c r="I2" s="6"/>
      <c r="J2" s="6"/>
    </row>
    <row r="3" spans="1:10">
      <c r="A3" s="37"/>
      <c r="B3" s="36">
        <v>2019</v>
      </c>
      <c r="C3" s="36">
        <v>2020</v>
      </c>
      <c r="D3" s="35">
        <v>2021</v>
      </c>
      <c r="E3" s="35">
        <v>2022</v>
      </c>
      <c r="F3" s="35">
        <v>2023</v>
      </c>
    </row>
    <row r="4" spans="1:10" ht="48">
      <c r="A4" s="38" t="s">
        <v>12</v>
      </c>
      <c r="B4" s="138"/>
      <c r="C4" s="138"/>
      <c r="D4" s="138"/>
      <c r="E4" s="138"/>
    </row>
    <row r="5" spans="1:10" ht="24">
      <c r="A5" s="41" t="s">
        <v>13</v>
      </c>
      <c r="B5" s="138">
        <v>219.1</v>
      </c>
      <c r="C5" s="138">
        <v>239.3</v>
      </c>
      <c r="D5" s="138">
        <v>282.89999999999998</v>
      </c>
      <c r="E5" s="138">
        <v>304.5</v>
      </c>
      <c r="F5" s="138">
        <v>318.2</v>
      </c>
    </row>
    <row r="6" spans="1:10" ht="24">
      <c r="A6" s="41" t="s">
        <v>14</v>
      </c>
      <c r="B6" s="138">
        <v>75.8</v>
      </c>
      <c r="C6" s="138">
        <v>90.2</v>
      </c>
      <c r="D6" s="138">
        <v>79.7</v>
      </c>
      <c r="E6" s="138">
        <v>88.6</v>
      </c>
      <c r="F6" s="138">
        <v>99.1</v>
      </c>
    </row>
    <row r="7" spans="1:10" ht="48">
      <c r="A7" s="38" t="s">
        <v>15</v>
      </c>
      <c r="B7" s="138"/>
      <c r="C7" s="138"/>
      <c r="D7" s="138"/>
      <c r="E7" s="138"/>
    </row>
    <row r="8" spans="1:10" ht="24">
      <c r="A8" s="41" t="s">
        <v>16</v>
      </c>
      <c r="B8" s="138">
        <v>101.4</v>
      </c>
      <c r="C8" s="138">
        <v>109.7</v>
      </c>
      <c r="D8" s="138">
        <v>131.1</v>
      </c>
      <c r="E8" s="138">
        <v>141.1</v>
      </c>
      <c r="F8" s="138">
        <v>146.1</v>
      </c>
    </row>
    <row r="9" spans="1:10" ht="24">
      <c r="A9" s="42" t="s">
        <v>17</v>
      </c>
      <c r="B9" s="139">
        <v>35</v>
      </c>
      <c r="C9" s="140">
        <v>41.4</v>
      </c>
      <c r="D9" s="140">
        <v>36.9</v>
      </c>
      <c r="E9" s="139">
        <v>41</v>
      </c>
      <c r="F9" s="141">
        <v>45.5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Figura 1 </vt:lpstr>
      <vt:lpstr>Figura 2</vt:lpstr>
      <vt:lpstr>Figura 3</vt:lpstr>
      <vt:lpstr>Figura 4 </vt:lpstr>
      <vt:lpstr>Figura 5</vt:lpstr>
      <vt:lpstr>Figura 6 </vt:lpstr>
      <vt:lpstr>Figura 7 </vt:lpstr>
      <vt:lpstr>Figura 8 </vt:lpstr>
      <vt:lpstr>Tabelul 1 </vt:lpstr>
      <vt:lpstr>Tabelul 2 </vt:lpstr>
      <vt:lpstr>Tabelul 3 </vt:lpstr>
      <vt:lpstr>Tabelul 4</vt:lpstr>
      <vt:lpstr>Figura 9 </vt:lpstr>
      <vt:lpstr>Figura 10</vt:lpstr>
      <vt:lpstr>Figura 11 </vt:lpstr>
      <vt:lpstr>Figura 12</vt:lpstr>
      <vt:lpstr>Figura 13</vt:lpstr>
      <vt:lpstr>Figura 14</vt:lpstr>
      <vt:lpstr>Figura 15</vt:lpstr>
      <vt:lpstr>Figura 16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Erhan</dc:creator>
  <cp:lastModifiedBy>Corina Vicol</cp:lastModifiedBy>
  <dcterms:created xsi:type="dcterms:W3CDTF">2021-05-11T07:25:15Z</dcterms:created>
  <dcterms:modified xsi:type="dcterms:W3CDTF">2023-05-30T07:33:33Z</dcterms:modified>
</cp:coreProperties>
</file>