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risa Spanciuc\Desktop\Anuar2022fin\Excel\"/>
    </mc:Choice>
  </mc:AlternateContent>
  <xr:revisionPtr revIDLastSave="0" documentId="13_ncr:1_{D980E8B6-85A4-4E3C-A8AA-23918373AE51}" xr6:coauthVersionLast="47" xr6:coauthVersionMax="47" xr10:uidLastSave="{00000000-0000-0000-0000-000000000000}"/>
  <bookViews>
    <workbookView xWindow="12615" yWindow="165" windowWidth="12840" windowHeight="15315" xr2:uid="{00000000-000D-0000-FFFF-FFFF00000000}"/>
  </bookViews>
  <sheets>
    <sheet name="18.1" sheetId="1" r:id="rId1"/>
    <sheet name="18.2~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~" sheetId="8" r:id="rId8"/>
    <sheet name="18.9" sheetId="9" r:id="rId9"/>
    <sheet name="18.10" sheetId="10" r:id="rId10"/>
    <sheet name="18.11" sheetId="11" r:id="rId11"/>
    <sheet name="18.12" sheetId="12" r:id="rId12"/>
    <sheet name="18.13" sheetId="13" r:id="rId13"/>
    <sheet name="18.14" sheetId="14" r:id="rId14"/>
    <sheet name="18.15" sheetId="15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0" l="1"/>
  <c r="H7" i="10"/>
  <c r="F33" i="5"/>
  <c r="F28" i="5"/>
  <c r="G25" i="5"/>
  <c r="F25" i="5"/>
  <c r="F22" i="5"/>
  <c r="F20" i="5"/>
  <c r="F19" i="5"/>
  <c r="F17" i="5"/>
  <c r="F16" i="5"/>
  <c r="G14" i="5"/>
  <c r="F14" i="5"/>
  <c r="F12" i="5"/>
  <c r="F10" i="5"/>
  <c r="F9" i="5"/>
  <c r="F7" i="5"/>
  <c r="J12" i="7"/>
  <c r="I12" i="7"/>
  <c r="J3" i="7"/>
  <c r="I3" i="7"/>
  <c r="I23" i="6"/>
  <c r="E23" i="6"/>
  <c r="I15" i="6"/>
  <c r="E15" i="6"/>
  <c r="E10" i="6"/>
  <c r="E9" i="6"/>
  <c r="E8" i="6"/>
  <c r="I7" i="6"/>
  <c r="E7" i="6"/>
</calcChain>
</file>

<file path=xl/sharedStrings.xml><?xml version="1.0" encoding="utf-8"?>
<sst xmlns="http://schemas.openxmlformats.org/spreadsheetml/2006/main" count="365" uniqueCount="206">
  <si>
    <r>
      <t xml:space="preserve">fluvial / </t>
    </r>
    <r>
      <rPr>
        <i/>
        <sz val="8"/>
        <rFont val="Arial"/>
        <family val="2"/>
        <charset val="204"/>
      </rPr>
      <t>речной</t>
    </r>
    <r>
      <rPr>
        <sz val="8"/>
        <rFont val="Arial"/>
        <family val="2"/>
        <charset val="204"/>
      </rPr>
      <t xml:space="preserve"> /</t>
    </r>
    <r>
      <rPr>
        <i/>
        <sz val="8"/>
        <rFont val="Arial"/>
        <family val="2"/>
        <charset val="204"/>
      </rPr>
      <t xml:space="preserve"> river</t>
    </r>
  </si>
  <si>
    <r>
      <t xml:space="preserve">din care: / </t>
    </r>
    <r>
      <rPr>
        <i/>
        <sz val="8"/>
        <rFont val="Arial"/>
        <family val="2"/>
        <charset val="204"/>
      </rPr>
      <t xml:space="preserve">в том числе: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of which:</t>
    </r>
  </si>
  <si>
    <r>
      <t xml:space="preserve">feroviar / </t>
    </r>
    <r>
      <rPr>
        <i/>
        <sz val="8"/>
        <rFont val="Arial"/>
        <family val="2"/>
        <charset val="204"/>
      </rPr>
      <t xml:space="preserve">железнодоpожный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railway</t>
    </r>
  </si>
  <si>
    <r>
      <t xml:space="preserve">rutier / </t>
    </r>
    <r>
      <rPr>
        <i/>
        <sz val="8"/>
        <rFont val="Arial"/>
        <family val="2"/>
        <charset val="204"/>
      </rPr>
      <t xml:space="preserve">автомобильный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road</t>
    </r>
  </si>
  <si>
    <r>
      <t xml:space="preserve">aerian / </t>
    </r>
    <r>
      <rPr>
        <i/>
        <sz val="8"/>
        <rFont val="Arial"/>
        <family val="2"/>
        <charset val="204"/>
      </rPr>
      <t xml:space="preserve">авиационный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air</t>
    </r>
  </si>
  <si>
    <r>
      <t xml:space="preserve">aerian / </t>
    </r>
    <r>
      <rPr>
        <i/>
        <sz val="8"/>
        <color indexed="8"/>
        <rFont val="Arial"/>
        <family val="2"/>
        <charset val="204"/>
      </rPr>
      <t>авиационный</t>
    </r>
    <r>
      <rPr>
        <i/>
        <sz val="8"/>
        <color indexed="12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/</t>
    </r>
    <r>
      <rPr>
        <i/>
        <sz val="8"/>
        <color indexed="8"/>
        <rFont val="Arial"/>
        <family val="2"/>
        <charset val="204"/>
      </rPr>
      <t xml:space="preserve"> air</t>
    </r>
  </si>
  <si>
    <t>%</t>
  </si>
  <si>
    <r>
      <t xml:space="preserve">Mărfuri transportate
</t>
    </r>
    <r>
      <rPr>
        <i/>
        <sz val="8"/>
        <rFont val="Arial Cyr"/>
        <charset val="238"/>
      </rPr>
      <t>Грузоперевозки
Transported goods</t>
    </r>
  </si>
  <si>
    <r>
      <rPr>
        <sz val="8"/>
        <rFont val="Arial Cyr"/>
        <charset val="238"/>
      </rPr>
      <t xml:space="preserve">Parcursul mărfurilor
</t>
    </r>
    <r>
      <rPr>
        <i/>
        <sz val="8"/>
        <rFont val="Arial Cyr"/>
        <charset val="238"/>
      </rPr>
      <t>Грузооборот
Turnover of goods</t>
    </r>
  </si>
  <si>
    <r>
      <t xml:space="preserve">Transport – total
</t>
    </r>
    <r>
      <rPr>
        <i/>
        <sz val="8"/>
        <rFont val="Arial"/>
        <family val="2"/>
        <charset val="204"/>
      </rPr>
      <t>Тpанспоpт – всего  
Transport – total</t>
    </r>
  </si>
  <si>
    <t>2010 = 100</t>
  </si>
  <si>
    <r>
      <t xml:space="preserve">Anul precedent = 100     
</t>
    </r>
    <r>
      <rPr>
        <i/>
        <sz val="8"/>
        <rFont val="Arial"/>
        <family val="2"/>
        <charset val="204"/>
      </rPr>
      <t xml:space="preserve">Предыдущий год = 100     
Previous year = 100     </t>
    </r>
  </si>
  <si>
    <r>
      <t xml:space="preserve">18.4. Transportul de mărfuri pe moduri de transport şi forme de proprietate
        </t>
    </r>
    <r>
      <rPr>
        <i/>
        <sz val="9"/>
        <rFont val="Arial"/>
        <family val="2"/>
        <charset val="204"/>
      </rPr>
      <t xml:space="preserve">  Грузовые перевозки по видам транспорта и формам собственности 
          Goods transport by modes of transport and forms of ownership</t>
    </r>
  </si>
  <si>
    <r>
      <t xml:space="preserve">Total
</t>
    </r>
    <r>
      <rPr>
        <i/>
        <sz val="8"/>
        <rFont val="Arial"/>
        <family val="2"/>
        <charset val="204"/>
      </rPr>
      <t>Всего
Total</t>
    </r>
  </si>
  <si>
    <r>
      <t>din care</t>
    </r>
    <r>
      <rPr>
        <i/>
        <sz val="8"/>
        <rFont val="Arial"/>
        <family val="2"/>
        <charset val="204"/>
      </rPr>
      <t>: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 xml:space="preserve"> в том числе: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of which:</t>
    </r>
  </si>
  <si>
    <r>
      <t xml:space="preserve">Publică
</t>
    </r>
    <r>
      <rPr>
        <i/>
        <sz val="8"/>
        <rFont val="Arial"/>
        <family val="2"/>
        <charset val="204"/>
      </rPr>
      <t>Публичная
Public</t>
    </r>
  </si>
  <si>
    <r>
      <t xml:space="preserve">Privată
</t>
    </r>
    <r>
      <rPr>
        <i/>
        <sz val="8"/>
        <rFont val="Arial"/>
        <family val="2"/>
        <charset val="204"/>
      </rPr>
      <t>Частная
Private</t>
    </r>
  </si>
  <si>
    <r>
      <t xml:space="preserve">Alte forme
</t>
    </r>
    <r>
      <rPr>
        <i/>
        <sz val="8"/>
        <rFont val="Arial"/>
        <family val="2"/>
        <charset val="204"/>
      </rPr>
      <t>Другие формы
Other forms</t>
    </r>
  </si>
  <si>
    <r>
      <rPr>
        <sz val="8"/>
        <rFont val="Arial"/>
        <family val="2"/>
        <charset val="204"/>
      </rPr>
      <t>din care</t>
    </r>
    <r>
      <rPr>
        <i/>
        <sz val="8"/>
        <rFont val="Arial"/>
        <family val="2"/>
        <charset val="204"/>
      </rPr>
      <t>: / в том числе: / of which:</t>
    </r>
  </si>
  <si>
    <r>
      <t xml:space="preserve">feroviar / </t>
    </r>
    <r>
      <rPr>
        <i/>
        <sz val="8"/>
        <rFont val="Arial"/>
        <family val="2"/>
        <charset val="204"/>
      </rPr>
      <t>железнодорожный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railway</t>
    </r>
  </si>
  <si>
    <t>-</t>
  </si>
  <si>
    <r>
      <t xml:space="preserve">rutier / </t>
    </r>
    <r>
      <rPr>
        <i/>
        <sz val="8"/>
        <rFont val="Arial"/>
        <family val="2"/>
        <charset val="204"/>
      </rPr>
      <t>автомобильный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road</t>
    </r>
  </si>
  <si>
    <r>
      <t xml:space="preserve">fluvial / </t>
    </r>
    <r>
      <rPr>
        <i/>
        <sz val="8"/>
        <rFont val="Arial"/>
        <family val="2"/>
        <charset val="204"/>
      </rPr>
      <t>речной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river</t>
    </r>
  </si>
  <si>
    <r>
      <t xml:space="preserve">aerian / </t>
    </r>
    <r>
      <rPr>
        <i/>
        <sz val="8"/>
        <rFont val="Arial"/>
        <family val="2"/>
        <charset val="204"/>
      </rPr>
      <t>авиационный</t>
    </r>
    <r>
      <rPr>
        <sz val="8"/>
        <rFont val="Arial"/>
        <family val="2"/>
        <charset val="204"/>
      </rPr>
      <t xml:space="preserve"> /</t>
    </r>
    <r>
      <rPr>
        <i/>
        <sz val="8"/>
        <rFont val="Arial"/>
        <family val="2"/>
        <charset val="204"/>
      </rPr>
      <t xml:space="preserve"> air</t>
    </r>
  </si>
  <si>
    <r>
      <rPr>
        <sz val="8"/>
        <rFont val="Arial"/>
        <family val="2"/>
        <charset val="204"/>
      </rPr>
      <t>din care: /</t>
    </r>
    <r>
      <rPr>
        <i/>
        <sz val="8"/>
        <rFont val="Arial"/>
        <family val="2"/>
        <charset val="204"/>
      </rPr>
      <t xml:space="preserve"> в том числе:</t>
    </r>
    <r>
      <rPr>
        <sz val="8"/>
        <rFont val="Arial"/>
        <family val="2"/>
        <charset val="204"/>
      </rPr>
      <t xml:space="preserve"> /</t>
    </r>
    <r>
      <rPr>
        <i/>
        <sz val="8"/>
        <rFont val="Arial"/>
        <family val="2"/>
        <charset val="204"/>
      </rPr>
      <t xml:space="preserve"> of which:</t>
    </r>
  </si>
  <si>
    <r>
      <t xml:space="preserve">aerian / </t>
    </r>
    <r>
      <rPr>
        <i/>
        <sz val="8"/>
        <rFont val="Arial"/>
        <family val="2"/>
        <charset val="204"/>
      </rPr>
      <t>авиационный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air</t>
    </r>
  </si>
  <si>
    <t xml:space="preserve">                                                                                                        </t>
  </si>
  <si>
    <t>Продукция сельского хозяйства, охоты и лесного хозяйства; рыба и прочая продукция рыболовства
Products of agriculture, hunting, and forestry; fish and other fishing products</t>
  </si>
  <si>
    <t>Minereuri metalifere şi alte produse de minerit şi exploatare în carieră; turbă; uraniu şi toriu</t>
  </si>
  <si>
    <t xml:space="preserve">Металлические руды и другая продукция горнодобывающей промышленности;  торф;  уран и торий
Metal ores and other mining and quarrying products; peat; uranium and thorium </t>
  </si>
  <si>
    <t>Lemn, produse din lemn şi plută (cu excepţia mobilierului); articole din paie şi materiale de împletit; celuloză, hârtie; materiale tipărite şi pe medii de stocare</t>
  </si>
  <si>
    <t xml:space="preserve">Древесина и изделия из дерева и пробки (кроме мебели); изделия из соломки и материалов для плетения; целлюлоза, бумага и изделия из бумаги; печатная продукция и  записные носители информации 
Wood and products of wood and cork (except furniture); articles of straw and plaiting materials; pulp, paper and paper products; printed matter and recorded media </t>
  </si>
  <si>
    <t>Chimicale, produse chimice şi fibre sintetice şi artificiale; produse din mase plastice şi din cauciuc; combustibil nuclear</t>
  </si>
  <si>
    <t xml:space="preserve">Химические вещества, химические продукты, искусственные волокна; изделия из каучука и пластмассы; ядерное топливо
Chemicals, chemical products, and man-made fibers; rubber and plastic products ; nuclear fuel </t>
  </si>
  <si>
    <t>Metale de bază; produse metalice fabricate cu excepţia maşinilor şi echipamentelor</t>
  </si>
  <si>
    <t xml:space="preserve">Основные металлы;  готовые металлические изделия, кроме машин и оборудования 
Basic metals; fabricated metal products, except machinery and equipment </t>
  </si>
  <si>
    <t>Maşini şi echipamente neclasificate anterior; maşini şi aparatură de calcul pentru birou; maşini şi  aparate electrice neclasificate anterior; echipamente şi aparate radio, TV şi de comunicaţii; instrumente medicale, optice şi de precizie; ceasuri şi ceasornice</t>
  </si>
  <si>
    <t xml:space="preserve">Машины и оборудование, не включенные в другие категории; офисное оборудование и вычислительная техника; электрические машины и приборы не включенные в другие категории; радио- и телевизионное оборудование и оборудование и аппаратура связи; медицинская аппаратура, точные и оптические приборы; наручные и прочие часы
Machinery and equipment n.e.c.; office machinery and computers; electrical machinery and apparatus n.e.c.; radio, television and communication equipment and apparatus; medical, precision and optical instruments; watches and clocks </t>
  </si>
  <si>
    <t>Mărfuri mutate în cursul mutării de gospodării sau birouri; bagaje transportate separat de pasageri; automobile mutate în scopul reparaţiilor, alte mărfuri necomerciale neclasificate anterior</t>
  </si>
  <si>
    <t xml:space="preserve">Грузы, транспортируемые в ходе перевозки имущества домашних хозяйств и офисных помещений; багаж, перевозимый отдельно от пассажиров; транспортные средства, перевозимые для ремонта; прочие некоммерческие грузы, не включенные в другие категории
Goods moved in the course of household and office removals; baggage transported separately from passengers; motor vehicles being moved for repair; other non-market goods n.e.c. </t>
  </si>
  <si>
    <t>Mărfuri grupate: un amestec de tipuri de mărfuri care sunt transportate împreună</t>
  </si>
  <si>
    <t xml:space="preserve">Сборные грузы: смесь разных типов грузов, перевозимых вместе
Grouped goods: a mixture of types of goods which are transported together </t>
  </si>
  <si>
    <t>Mărfuri neidentificabile: mărfuri care nu pot fi identificate dintr-un motiv sau altul şi care, prin urmare, nu pot fi clasificate în grupele 01-16</t>
  </si>
  <si>
    <r>
      <t xml:space="preserve">Transportul aerian comercial
</t>
    </r>
    <r>
      <rPr>
        <i/>
        <sz val="8"/>
        <rFont val="Arial"/>
        <family val="2"/>
        <charset val="204"/>
      </rPr>
      <t>Коммерческие воздушные перевозки
Commercial air transport</t>
    </r>
  </si>
  <si>
    <r>
      <t xml:space="preserve">Îmbarcaţi / </t>
    </r>
    <r>
      <rPr>
        <i/>
        <sz val="8"/>
        <rFont val="Arial"/>
        <family val="2"/>
        <charset val="204"/>
      </rPr>
      <t xml:space="preserve">Отправленных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Embarked</t>
    </r>
  </si>
  <si>
    <r>
      <t xml:space="preserve">Debarcaţi / </t>
    </r>
    <r>
      <rPr>
        <i/>
        <sz val="8"/>
        <rFont val="Arial"/>
        <family val="2"/>
        <charset val="204"/>
      </rPr>
      <t xml:space="preserve">Принятых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Disembarked</t>
    </r>
  </si>
  <si>
    <r>
      <t xml:space="preserve">Încărcate / </t>
    </r>
    <r>
      <rPr>
        <i/>
        <sz val="8"/>
        <rFont val="Arial"/>
        <family val="2"/>
        <charset val="204"/>
      </rPr>
      <t xml:space="preserve">Отгружено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Loaded</t>
    </r>
  </si>
  <si>
    <r>
      <t xml:space="preserve">Descărcate / </t>
    </r>
    <r>
      <rPr>
        <i/>
        <sz val="8"/>
        <rFont val="Arial"/>
        <family val="2"/>
        <charset val="204"/>
      </rPr>
      <t xml:space="preserve">Разгружено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Unloaded</t>
    </r>
  </si>
  <si>
    <r>
      <t xml:space="preserve">Curse aeriene regulate
</t>
    </r>
    <r>
      <rPr>
        <i/>
        <sz val="8"/>
        <rFont val="Arial"/>
        <family val="2"/>
        <charset val="204"/>
      </rPr>
      <t>Регулярные воздушные полеты
Scheduled flights</t>
    </r>
  </si>
  <si>
    <r>
      <t xml:space="preserve">Curse aeriene neregulate
</t>
    </r>
    <r>
      <rPr>
        <i/>
        <sz val="8"/>
        <rFont val="Arial"/>
        <family val="2"/>
        <charset val="204"/>
      </rPr>
      <t>Нерегулярные воздушные полеты
Non-scheduled flights</t>
    </r>
  </si>
  <si>
    <r>
      <t xml:space="preserve">autobuze / </t>
    </r>
    <r>
      <rPr>
        <i/>
        <sz val="8"/>
        <rFont val="Arial"/>
        <family val="2"/>
        <charset val="204"/>
      </rPr>
      <t xml:space="preserve">автобусный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buses</t>
    </r>
  </si>
  <si>
    <r>
      <t xml:space="preserve">taximetre / </t>
    </r>
    <r>
      <rPr>
        <i/>
        <sz val="8"/>
        <rFont val="Arial"/>
        <family val="2"/>
        <charset val="204"/>
      </rPr>
      <t xml:space="preserve">таксомотоpный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taxi</t>
    </r>
  </si>
  <si>
    <r>
      <t xml:space="preserve">fluvial / </t>
    </r>
    <r>
      <rPr>
        <i/>
        <sz val="8"/>
        <rFont val="Arial"/>
        <family val="2"/>
        <charset val="204"/>
      </rPr>
      <t xml:space="preserve">речной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river</t>
    </r>
  </si>
  <si>
    <r>
      <t>aerian /</t>
    </r>
    <r>
      <rPr>
        <i/>
        <sz val="8"/>
        <rFont val="Arial"/>
        <family val="2"/>
        <charset val="204"/>
      </rPr>
      <t xml:space="preserve"> авиационный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air</t>
    </r>
  </si>
  <si>
    <t>Parcursul pasagerilor – total, mil. pasageri-km</t>
  </si>
  <si>
    <t>Пассажиpообоpот – всего, млн. пассажиpо-км
Passengers turnover – total, mio. passenger-km</t>
  </si>
  <si>
    <r>
      <rPr>
        <sz val="8"/>
        <rFont val="Arial Cyr"/>
        <family val="2"/>
        <charset val="204"/>
      </rPr>
      <t xml:space="preserve">Pasageri transportaţi
</t>
    </r>
    <r>
      <rPr>
        <i/>
        <sz val="8"/>
        <rFont val="Arial Cyr"/>
        <family val="2"/>
        <charset val="204"/>
      </rPr>
      <t xml:space="preserve">Перевезено пассажиpов
Transported passengers </t>
    </r>
  </si>
  <si>
    <r>
      <rPr>
        <sz val="8"/>
        <rFont val="Arial Cyr"/>
        <family val="2"/>
        <charset val="204"/>
      </rPr>
      <t xml:space="preserve">Parcursul pasagerilor
</t>
    </r>
    <r>
      <rPr>
        <i/>
        <sz val="8"/>
        <rFont val="Arial Cyr"/>
        <family val="2"/>
        <charset val="204"/>
      </rPr>
      <t>Пассажиpообоpот
Passengers turnover</t>
    </r>
  </si>
  <si>
    <r>
      <t xml:space="preserve">18.9. Indicii parcursului pasagerilor, pe moduri de transport public
     </t>
    </r>
    <r>
      <rPr>
        <i/>
        <sz val="9"/>
        <rFont val="Arial"/>
        <family val="2"/>
        <charset val="204"/>
      </rPr>
      <t xml:space="preserve">     Индексы пассажиpообоpота по видам общественного тpанспоpта
          Indices of passengers turnover, by modes of public transport</t>
    </r>
  </si>
  <si>
    <r>
      <t xml:space="preserve">Transport – total
</t>
    </r>
    <r>
      <rPr>
        <i/>
        <sz val="8"/>
        <rFont val="Arial"/>
        <family val="2"/>
        <charset val="204"/>
      </rPr>
      <t>Тpанспоpт – всего
Transport – total</t>
    </r>
  </si>
  <si>
    <r>
      <t xml:space="preserve">Feroviar
</t>
    </r>
    <r>
      <rPr>
        <i/>
        <sz val="8"/>
        <rFont val="Arial"/>
        <family val="2"/>
        <charset val="204"/>
      </rPr>
      <t>Железнодоpожный
Railway</t>
    </r>
  </si>
  <si>
    <r>
      <t xml:space="preserve">Autobuze 
</t>
    </r>
    <r>
      <rPr>
        <i/>
        <sz val="8"/>
        <rFont val="Arial"/>
        <family val="2"/>
        <charset val="204"/>
      </rPr>
      <t>Автобусный
Buses</t>
    </r>
  </si>
  <si>
    <r>
      <t xml:space="preserve">Taximetre 
</t>
    </r>
    <r>
      <rPr>
        <i/>
        <sz val="8"/>
        <rFont val="Arial"/>
        <family val="2"/>
        <charset val="204"/>
      </rPr>
      <t>Таксомотоpный
Taxi</t>
    </r>
  </si>
  <si>
    <r>
      <t xml:space="preserve">Troleibuze 
</t>
    </r>
    <r>
      <rPr>
        <i/>
        <sz val="8"/>
        <rFont val="Arial"/>
        <family val="2"/>
        <charset val="204"/>
      </rPr>
      <t>Тpоллейбусный
Trolleybuses</t>
    </r>
  </si>
  <si>
    <r>
      <t xml:space="preserve">Fluvial
</t>
    </r>
    <r>
      <rPr>
        <i/>
        <sz val="8"/>
        <rFont val="Arial"/>
        <family val="2"/>
        <charset val="204"/>
      </rPr>
      <t>Речной
River</t>
    </r>
  </si>
  <si>
    <r>
      <t xml:space="preserve">Aerian
</t>
    </r>
    <r>
      <rPr>
        <i/>
        <sz val="8"/>
        <rFont val="Arial"/>
        <family val="2"/>
        <charset val="204"/>
      </rPr>
      <t>Авиационный
Air</t>
    </r>
  </si>
  <si>
    <r>
      <t xml:space="preserve">Anul precedent = 100       
</t>
    </r>
    <r>
      <rPr>
        <i/>
        <sz val="8"/>
        <rFont val="Arial"/>
        <family val="2"/>
        <charset val="204"/>
      </rPr>
      <t xml:space="preserve">Предыдущий год = 100       
Previous year = 100   </t>
    </r>
    <r>
      <rPr>
        <b/>
        <sz val="8"/>
        <rFont val="Arial"/>
        <family val="2"/>
        <charset val="204"/>
      </rPr>
      <t xml:space="preserve">    </t>
    </r>
  </si>
  <si>
    <r>
      <t xml:space="preserve">Total
</t>
    </r>
    <r>
      <rPr>
        <i/>
        <sz val="8"/>
        <rFont val="Arial"/>
        <family val="2"/>
        <charset val="204"/>
      </rPr>
      <t xml:space="preserve">Всего
Total  </t>
    </r>
  </si>
  <si>
    <r>
      <rPr>
        <sz val="8"/>
        <rFont val="Arial"/>
        <family val="2"/>
        <charset val="204"/>
      </rPr>
      <t>din care: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/  </t>
    </r>
    <r>
      <rPr>
        <i/>
        <sz val="8"/>
        <rFont val="Arial"/>
        <family val="2"/>
        <charset val="204"/>
      </rPr>
      <t>в том числе: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of which:</t>
    </r>
  </si>
  <si>
    <r>
      <t>din care: /</t>
    </r>
    <r>
      <rPr>
        <i/>
        <sz val="8"/>
        <rFont val="Arial"/>
        <family val="2"/>
        <charset val="204"/>
      </rPr>
      <t xml:space="preserve"> в том числе: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of which:</t>
    </r>
  </si>
  <si>
    <r>
      <t>feroviar /</t>
    </r>
    <r>
      <rPr>
        <i/>
        <sz val="8"/>
        <rFont val="Arial"/>
        <family val="2"/>
        <charset val="204"/>
      </rPr>
      <t xml:space="preserve"> железнодорожный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railway</t>
    </r>
  </si>
  <si>
    <r>
      <t xml:space="preserve">taximetre / </t>
    </r>
    <r>
      <rPr>
        <i/>
        <sz val="8"/>
        <rFont val="Arial"/>
        <family val="2"/>
        <charset val="204"/>
      </rPr>
      <t xml:space="preserve">таксомоторный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taxi</t>
    </r>
  </si>
  <si>
    <t>Пассажирооборот – всего, млн. пассажиро-км
Passengers turnover – total, mio. passenger-km</t>
  </si>
  <si>
    <r>
      <t xml:space="preserve">  kilometri /</t>
    </r>
    <r>
      <rPr>
        <i/>
        <sz val="8"/>
        <rFont val="Arial"/>
        <family val="2"/>
        <charset val="204"/>
      </rPr>
      <t xml:space="preserve"> километpов </t>
    </r>
    <r>
      <rPr>
        <sz val="8"/>
        <rFont val="Arial"/>
        <family val="2"/>
        <charset val="204"/>
      </rPr>
      <t xml:space="preserve">/ </t>
    </r>
    <r>
      <rPr>
        <i/>
        <sz val="8"/>
        <rFont val="Arial"/>
        <family val="2"/>
        <charset val="204"/>
      </rPr>
      <t>kilometers</t>
    </r>
  </si>
  <si>
    <r>
      <t xml:space="preserve">Drumuri locale / </t>
    </r>
    <r>
      <rPr>
        <i/>
        <sz val="8"/>
        <rFont val="Arial"/>
        <family val="2"/>
        <charset val="204"/>
      </rPr>
      <t xml:space="preserve">Местные доpоги </t>
    </r>
    <r>
      <rPr>
        <sz val="8"/>
        <rFont val="Arial"/>
        <family val="2"/>
        <charset val="204"/>
      </rPr>
      <t xml:space="preserve">/ </t>
    </r>
    <r>
      <rPr>
        <i/>
        <sz val="8"/>
        <rFont val="Arial"/>
        <family val="2"/>
        <charset val="204"/>
      </rPr>
      <t>Local roads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</si>
  <si>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Datele sunt prezentate în ansamblu pe ţară / </t>
    </r>
    <r>
      <rPr>
        <i/>
        <sz val="8"/>
        <rFont val="Arial"/>
        <family val="2"/>
        <charset val="204"/>
      </rPr>
      <t xml:space="preserve">Данные приведены в целом по стране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Data are presented in total for the country</t>
    </r>
  </si>
  <si>
    <r>
      <t xml:space="preserve"> kilometri /</t>
    </r>
    <r>
      <rPr>
        <i/>
        <sz val="8"/>
        <rFont val="Arial"/>
        <family val="2"/>
        <charset val="204"/>
      </rPr>
      <t xml:space="preserve"> километpов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kilometers</t>
    </r>
  </si>
  <si>
    <r>
      <t xml:space="preserve"> </t>
    </r>
    <r>
      <rPr>
        <sz val="8"/>
        <rFont val="Times New Roman"/>
        <family val="1"/>
        <charset val="204"/>
      </rPr>
      <t xml:space="preserve"> </t>
    </r>
    <r>
      <rPr>
        <sz val="8"/>
        <rFont val="Arial"/>
        <family val="2"/>
        <charset val="204"/>
      </rPr>
      <t>kilometri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/</t>
    </r>
    <r>
      <rPr>
        <i/>
        <sz val="8"/>
        <rFont val="Arial CYR"/>
      </rPr>
      <t xml:space="preserve"> километpов </t>
    </r>
    <r>
      <rPr>
        <sz val="8"/>
        <rFont val="Arial CYR"/>
      </rPr>
      <t>/</t>
    </r>
    <r>
      <rPr>
        <i/>
        <sz val="8"/>
        <rFont val="Arial CYR"/>
      </rPr>
      <t xml:space="preserve"> kilometers</t>
    </r>
  </si>
  <si>
    <r>
      <t xml:space="preserve">Drumuri  
publice – total
</t>
    </r>
    <r>
      <rPr>
        <i/>
        <sz val="8"/>
        <rFont val="Arial"/>
        <family val="2"/>
        <charset val="204"/>
      </rPr>
      <t>Автомобильные доpоги общего пользования – всего
Public roads – total</t>
    </r>
  </si>
  <si>
    <r>
      <t xml:space="preserve">din care: / </t>
    </r>
    <r>
      <rPr>
        <i/>
        <sz val="8"/>
        <rFont val="Arial CYR"/>
      </rPr>
      <t xml:space="preserve">в том числе: </t>
    </r>
    <r>
      <rPr>
        <sz val="8"/>
        <rFont val="Arial CYR"/>
      </rPr>
      <t>/</t>
    </r>
    <r>
      <rPr>
        <i/>
        <sz val="8"/>
        <rFont val="Arial CYR"/>
      </rPr>
      <t xml:space="preserve"> of which:</t>
    </r>
  </si>
  <si>
    <r>
      <t xml:space="preserve">drumuri naţionale
</t>
    </r>
    <r>
      <rPr>
        <i/>
        <sz val="8"/>
        <rFont val="Arial"/>
        <family val="2"/>
        <charset val="204"/>
      </rPr>
      <t>национальные доpоги
national roads</t>
    </r>
  </si>
  <si>
    <r>
      <t xml:space="preserve">din acestea, cu îmbrăcăminte rigidă
</t>
    </r>
    <r>
      <rPr>
        <i/>
        <sz val="8"/>
        <rFont val="Arial"/>
        <family val="2"/>
        <charset val="204"/>
      </rPr>
      <t>из них с твеpдым покpытием
of them, with hard surface</t>
    </r>
  </si>
  <si>
    <r>
      <t xml:space="preserve">drumuri locale
</t>
    </r>
    <r>
      <rPr>
        <i/>
        <sz val="8"/>
        <rFont val="Arial CYR"/>
      </rPr>
      <t>местные доpоги
local roads</t>
    </r>
  </si>
  <si>
    <r>
      <t xml:space="preserve">Total </t>
    </r>
    <r>
      <rPr>
        <sz val="8"/>
        <rFont val="Arial"/>
        <family val="2"/>
        <charset val="204"/>
      </rPr>
      <t>/</t>
    </r>
    <r>
      <rPr>
        <b/>
        <sz val="8"/>
        <rFont val="Arial"/>
        <family val="2"/>
        <charset val="204"/>
      </rPr>
      <t xml:space="preserve"> </t>
    </r>
    <r>
      <rPr>
        <i/>
        <sz val="8"/>
        <rFont val="Arial CYR"/>
      </rPr>
      <t xml:space="preserve">Всего </t>
    </r>
    <r>
      <rPr>
        <sz val="8"/>
        <rFont val="Arial CYR"/>
      </rPr>
      <t>/</t>
    </r>
    <r>
      <rPr>
        <i/>
        <sz val="8"/>
        <rFont val="Arial CYR"/>
      </rPr>
      <t xml:space="preserve"> Total</t>
    </r>
  </si>
  <si>
    <t>Municipiul Chişinău</t>
  </si>
  <si>
    <r>
      <t>Nord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Север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North</t>
    </r>
  </si>
  <si>
    <t>Municipiul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</si>
  <si>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</si>
  <si>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</si>
  <si>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</si>
  <si>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</si>
  <si>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</si>
  <si>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</si>
  <si>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</si>
  <si>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</si>
  <si>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</si>
  <si>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</si>
  <si>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</si>
  <si>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>Центр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</si>
  <si>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</si>
  <si>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</si>
  <si>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</si>
  <si>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</si>
  <si>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</si>
  <si>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</si>
  <si>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</si>
  <si>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</si>
  <si>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</si>
  <si>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</si>
  <si>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</si>
  <si>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</si>
  <si>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</si>
  <si>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>Sud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>Юг</t>
    </r>
    <r>
      <rPr>
        <sz val="8"/>
        <color indexed="8"/>
        <rFont val="Arial"/>
        <family val="2"/>
        <charset val="204"/>
      </rPr>
      <t xml:space="preserve"> / </t>
    </r>
    <r>
      <rPr>
        <i/>
        <sz val="8"/>
        <color indexed="8"/>
        <rFont val="Arial"/>
        <family val="2"/>
        <charset val="204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</si>
  <si>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</si>
  <si>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</si>
  <si>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</si>
  <si>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</si>
  <si>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</si>
  <si>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</si>
  <si>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</si>
  <si>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</si>
  <si>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</si>
  <si>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t>Transport feroviar</t>
    </r>
    <r>
      <rPr>
        <vertAlign val="superscript"/>
        <sz val="8"/>
        <color indexed="8"/>
        <rFont val="Arial"/>
        <family val="2"/>
        <charset val="204"/>
      </rPr>
      <t>1</t>
    </r>
    <r>
      <rPr>
        <sz val="8"/>
        <color indexed="8"/>
        <rFont val="Arial"/>
        <family val="2"/>
        <charset val="204"/>
      </rPr>
      <t xml:space="preserve">
</t>
    </r>
    <r>
      <rPr>
        <i/>
        <sz val="8"/>
        <color indexed="8"/>
        <rFont val="Arial"/>
        <family val="2"/>
        <charset val="204"/>
      </rPr>
      <t>Железнодорожный транспорт</t>
    </r>
    <r>
      <rPr>
        <i/>
        <vertAlign val="superscript"/>
        <sz val="8"/>
        <color indexed="8"/>
        <rFont val="Arial"/>
        <family val="2"/>
        <charset val="204"/>
      </rPr>
      <t>1</t>
    </r>
    <r>
      <rPr>
        <i/>
        <sz val="8"/>
        <color indexed="8"/>
        <rFont val="Arial"/>
        <family val="2"/>
        <charset val="204"/>
      </rPr>
      <t xml:space="preserve">
Railway transport</t>
    </r>
    <r>
      <rPr>
        <i/>
        <vertAlign val="superscript"/>
        <sz val="8"/>
        <color indexed="8"/>
        <rFont val="Arial"/>
        <family val="2"/>
        <charset val="204"/>
      </rPr>
      <t>1</t>
    </r>
    <r>
      <rPr>
        <i/>
        <sz val="8"/>
        <color indexed="8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 xml:space="preserve">
</t>
    </r>
  </si>
  <si>
    <r>
      <t>Vagoane de marfă /</t>
    </r>
    <r>
      <rPr>
        <i/>
        <sz val="8"/>
        <rFont val="Arial"/>
        <family val="2"/>
        <charset val="204"/>
      </rPr>
      <t xml:space="preserve"> Грузовые вагоны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Freight stock</t>
    </r>
  </si>
  <si>
    <r>
      <t xml:space="preserve">Transport  fluvial / </t>
    </r>
    <r>
      <rPr>
        <i/>
        <sz val="8"/>
        <color indexed="8"/>
        <rFont val="Arial"/>
        <family val="2"/>
        <charset val="204"/>
      </rPr>
      <t>Речной транспорт</t>
    </r>
    <r>
      <rPr>
        <sz val="8"/>
        <color indexed="8"/>
        <rFont val="Arial"/>
        <family val="2"/>
        <charset val="204"/>
      </rPr>
      <t xml:space="preserve"> /</t>
    </r>
    <r>
      <rPr>
        <i/>
        <sz val="8"/>
        <color indexed="8"/>
        <rFont val="Arial"/>
        <family val="2"/>
        <charset val="204"/>
      </rPr>
      <t xml:space="preserve"> River transport</t>
    </r>
  </si>
  <si>
    <r>
      <t xml:space="preserve">Transport aerian / </t>
    </r>
    <r>
      <rPr>
        <i/>
        <sz val="8"/>
        <rFont val="Arial"/>
        <family val="2"/>
        <charset val="204"/>
      </rPr>
      <t>Воздушный транспорт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Air transport</t>
    </r>
  </si>
  <si>
    <r>
      <t xml:space="preserve">1 </t>
    </r>
    <r>
      <rPr>
        <sz val="8"/>
        <rFont val="Arial"/>
        <family val="2"/>
        <charset val="204"/>
      </rPr>
      <t xml:space="preserve">Datele sunt prezentate în ansamblu pe ţară / </t>
    </r>
    <r>
      <rPr>
        <i/>
        <sz val="8"/>
        <rFont val="Arial"/>
        <family val="2"/>
        <charset val="204"/>
      </rPr>
      <t xml:space="preserve">Данные приведены в целом по стране 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Data are presented in total for the country</t>
    </r>
  </si>
  <si>
    <r>
      <t>unităţi /</t>
    </r>
    <r>
      <rPr>
        <i/>
        <sz val="8"/>
        <rFont val="Arial"/>
        <family val="2"/>
        <charset val="204"/>
      </rPr>
      <t xml:space="preserve"> единиц </t>
    </r>
    <r>
      <rPr>
        <sz val="8"/>
        <rFont val="Arial"/>
        <family val="2"/>
        <charset val="204"/>
      </rPr>
      <t xml:space="preserve">/ </t>
    </r>
    <r>
      <rPr>
        <i/>
        <sz val="8"/>
        <rFont val="Arial"/>
        <family val="2"/>
        <charset val="204"/>
      </rPr>
      <t>units</t>
    </r>
  </si>
  <si>
    <t xml:space="preserve">Autovehicule pentru transportul mărfurilor </t>
  </si>
  <si>
    <t>Грузовые автомобили 
Goods road motor vehicles</t>
  </si>
  <si>
    <t xml:space="preserve">Autobuze şi microbuze </t>
  </si>
  <si>
    <t>Автобусы и маршрутные таксомоторы 
Buses and minibuses</t>
  </si>
  <si>
    <t xml:space="preserve">Autoturisme (inclusiv taxiuri) </t>
  </si>
  <si>
    <t>Легковые автомобили (включая таксомоторы)
Cars (including taxi)</t>
  </si>
  <si>
    <t xml:space="preserve">Remorci şi semiremorci </t>
  </si>
  <si>
    <t>Прицепы и полуприцепы
Trailer and semi-trailer</t>
  </si>
  <si>
    <r>
      <t xml:space="preserve">Publică
</t>
    </r>
    <r>
      <rPr>
        <i/>
        <sz val="8"/>
        <rFont val="Arial"/>
        <family val="2"/>
        <charset val="204"/>
      </rPr>
      <t>Публичная
 Public</t>
    </r>
  </si>
  <si>
    <r>
      <rPr>
        <sz val="8"/>
        <rFont val="Arial"/>
        <family val="2"/>
        <charset val="204"/>
      </rPr>
      <t xml:space="preserve">unităţi / </t>
    </r>
    <r>
      <rPr>
        <i/>
        <sz val="8"/>
        <rFont val="Arial"/>
        <family val="2"/>
        <charset val="204"/>
      </rPr>
      <t>единиц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units</t>
    </r>
  </si>
  <si>
    <t xml:space="preserve"> –</t>
  </si>
  <si>
    <t>–</t>
  </si>
  <si>
    <r>
      <t xml:space="preserve">Mii tone
</t>
    </r>
    <r>
      <rPr>
        <i/>
        <sz val="8"/>
        <color indexed="8"/>
        <rFont val="Arial"/>
        <family val="2"/>
        <charset val="204"/>
      </rPr>
      <t xml:space="preserve">Тысяч  тонн 
Thousand tonnes </t>
    </r>
  </si>
  <si>
    <r>
      <t xml:space="preserve">În % faţă de total 
</t>
    </r>
    <r>
      <rPr>
        <i/>
        <sz val="8"/>
        <color indexed="8"/>
        <rFont val="Arial"/>
        <family val="2"/>
        <charset val="204"/>
      </rPr>
      <t>В % к итогу
In % to the total</t>
    </r>
  </si>
  <si>
    <r>
      <t xml:space="preserve">18.1. Transportul de mărfuri, pe moduri de transport
      </t>
    </r>
    <r>
      <rPr>
        <i/>
        <sz val="9"/>
        <rFont val="Arial"/>
        <family val="2"/>
        <charset val="204"/>
      </rPr>
      <t xml:space="preserve">   Гpузовые пеpевозки по видам тpанспоpта
         Goods transport, by modes of transport</t>
    </r>
  </si>
  <si>
    <r>
      <t xml:space="preserve">Mărfuri transportate – total, mii tone
</t>
    </r>
    <r>
      <rPr>
        <i/>
        <sz val="8"/>
        <rFont val="Arial"/>
        <family val="2"/>
        <charset val="204"/>
      </rPr>
      <t>Перевезено гpузов – всего, тыс. тонн
Transported goods – total, thou. tonnes</t>
    </r>
  </si>
  <si>
    <r>
      <t xml:space="preserve">Parcursul mărfurilor – total, mil. tone-km
</t>
    </r>
    <r>
      <rPr>
        <i/>
        <sz val="8"/>
        <rFont val="Arial"/>
        <family val="2"/>
        <charset val="204"/>
      </rPr>
      <t>Грузооборот – всего, млн. тонно-км
Turnover of goods – total, mio. tonnes-km</t>
    </r>
  </si>
  <si>
    <r>
      <t xml:space="preserve">Feroviar
</t>
    </r>
    <r>
      <rPr>
        <i/>
        <sz val="8"/>
        <rFont val="Arial"/>
        <family val="2"/>
        <charset val="204"/>
      </rPr>
      <t>Железнодоpожный
 Railway</t>
    </r>
  </si>
  <si>
    <r>
      <t xml:space="preserve">Rutier
</t>
    </r>
    <r>
      <rPr>
        <i/>
        <sz val="8"/>
        <rFont val="Arial"/>
        <family val="2"/>
        <charset val="204"/>
      </rPr>
      <t>Автомобильный 
Road</t>
    </r>
  </si>
  <si>
    <r>
      <t xml:space="preserve">Fluvial
</t>
    </r>
    <r>
      <rPr>
        <i/>
        <sz val="8"/>
        <rFont val="Arial"/>
        <family val="2"/>
        <charset val="204"/>
      </rPr>
      <t>Речной                   
River</t>
    </r>
  </si>
  <si>
    <r>
      <t xml:space="preserve">Aerian
</t>
    </r>
    <r>
      <rPr>
        <i/>
        <sz val="8"/>
        <rFont val="Arial"/>
        <family val="2"/>
        <charset val="204"/>
      </rPr>
      <t>Авиационный   
Air</t>
    </r>
  </si>
  <si>
    <r>
      <t xml:space="preserve">Mărfuri transportate – total, mii tone
</t>
    </r>
    <r>
      <rPr>
        <i/>
        <sz val="8"/>
        <rFont val="Arial"/>
        <family val="2"/>
        <charset val="204"/>
      </rPr>
      <t xml:space="preserve">Перевезено грузов – всего, тыс. тонн
Transported goods – total, thou. tonnes </t>
    </r>
  </si>
  <si>
    <r>
      <t xml:space="preserve">Mărfuri transportate (inclusiv transportări în trafic local) - total
</t>
    </r>
    <r>
      <rPr>
        <i/>
        <sz val="8"/>
        <rFont val="Arial"/>
        <family val="2"/>
        <charset val="204"/>
      </rPr>
      <t>Перевезено грузов (включая перевозки в местном сообщении) - всего
Transported goods (including local roads transportations) - total</t>
    </r>
  </si>
  <si>
    <r>
      <t xml:space="preserve">Produse agricole, de vânătoare şi forestiere; peşte şi alte produse pescăreşti
</t>
    </r>
    <r>
      <rPr>
        <i/>
        <sz val="8"/>
        <rFont val="Arial"/>
        <family val="2"/>
        <charset val="204"/>
      </rPr>
      <t>Продукция сельского хозяйства, охоты и лесного хозяйства; рыба и прочая продукция рыболовства
Products of agriculture, hunting, and forestry; fish and other fishing products</t>
    </r>
  </si>
  <si>
    <r>
      <t xml:space="preserve">Cărbune şi lignit; ţiţei şi gaze naturale
</t>
    </r>
    <r>
      <rPr>
        <i/>
        <sz val="8"/>
        <rFont val="Arial"/>
        <family val="2"/>
        <charset val="204"/>
      </rPr>
      <t>Каменный уголь и лигнит (бурый уголь); сырая нефть и природный газ
Coal and lignite; crude petroleum and natural gas</t>
    </r>
  </si>
  <si>
    <r>
      <t xml:space="preserve">Produse alimentare, băuturi şi tutun
</t>
    </r>
    <r>
      <rPr>
        <i/>
        <sz val="8"/>
        <rFont val="Arial"/>
        <family val="2"/>
        <charset val="204"/>
      </rPr>
      <t xml:space="preserve">Пищевые продукты, напитки и табак
Food products, beverages and tobacco </t>
    </r>
  </si>
  <si>
    <r>
      <t xml:space="preserve">Textile şi produse textile; piele şi produse din piele 
</t>
    </r>
    <r>
      <rPr>
        <i/>
        <sz val="8"/>
        <rFont val="Arial"/>
        <family val="2"/>
        <charset val="204"/>
      </rPr>
      <t>Текстиль и текстильные изделия; кожа и изделия из кожи
Textiles and textile products; leather and leather products</t>
    </r>
  </si>
  <si>
    <r>
      <t xml:space="preserve">Cocs şi produse petroliere rafinate
</t>
    </r>
    <r>
      <rPr>
        <i/>
        <sz val="8"/>
        <color indexed="8"/>
        <rFont val="Arial"/>
        <family val="2"/>
        <charset val="204"/>
      </rPr>
      <t xml:space="preserve">Кокс и нефтепродукты
Coke and refined petroleum products </t>
    </r>
  </si>
  <si>
    <r>
      <t xml:space="preserve">Alte produse minerale nemetalice
</t>
    </r>
    <r>
      <rPr>
        <i/>
        <sz val="8"/>
        <color indexed="8"/>
        <rFont val="Arial"/>
        <family val="2"/>
        <charset val="204"/>
      </rPr>
      <t xml:space="preserve">Прочие неметаллические минеральные продукты
Other non-metallic mineral products </t>
    </r>
  </si>
  <si>
    <r>
      <t xml:space="preserve">Echipamente de transport
</t>
    </r>
    <r>
      <rPr>
        <i/>
        <sz val="8"/>
        <color indexed="8"/>
        <rFont val="Arial"/>
        <family val="2"/>
        <charset val="204"/>
      </rPr>
      <t xml:space="preserve">Транспортное оборудование
Transport equipment </t>
    </r>
  </si>
  <si>
    <r>
      <t xml:space="preserve">Mobilier; alte mărfuri manufacturate neclasificate anterior
</t>
    </r>
    <r>
      <rPr>
        <i/>
        <sz val="8"/>
        <color indexed="8"/>
        <rFont val="Arial"/>
        <family val="2"/>
        <charset val="204"/>
      </rPr>
      <t xml:space="preserve">Мебель; прочие промышленные товары, не включенные в другие категории
Furniture; other manufactured goods n.e.c. </t>
    </r>
  </si>
  <si>
    <r>
      <t xml:space="preserve">Materii prime secundare; deşeuri urbane şi alte deşeuri
</t>
    </r>
    <r>
      <rPr>
        <i/>
        <sz val="8"/>
        <color indexed="8"/>
        <rFont val="Arial"/>
        <family val="2"/>
        <charset val="204"/>
      </rPr>
      <t xml:space="preserve">Вторичное сырье; коммунальные отходы и прочие отходы
Secondary raw materials; municipal wastes and other wastes </t>
    </r>
  </si>
  <si>
    <r>
      <t xml:space="preserve">Poşta, colete
</t>
    </r>
    <r>
      <rPr>
        <i/>
        <sz val="8"/>
        <color indexed="8"/>
        <rFont val="Arial"/>
        <family val="2"/>
        <charset val="204"/>
      </rPr>
      <t>Почта, почтовые отправления
Mail, parcels</t>
    </r>
  </si>
  <si>
    <r>
      <t xml:space="preserve">Echipamente şi materiale utilizate în transportul de mărfuri
</t>
    </r>
    <r>
      <rPr>
        <i/>
        <sz val="8"/>
        <color indexed="8"/>
        <rFont val="Arial"/>
        <family val="2"/>
        <charset val="204"/>
      </rPr>
      <t xml:space="preserve">Оборудование и материалы, используемые при транспортировке грузов
Equipment and material utilized in the transport of goods </t>
    </r>
  </si>
  <si>
    <r>
      <t xml:space="preserve">Alte mărfuri neclasificate anterior
</t>
    </r>
    <r>
      <rPr>
        <i/>
        <sz val="8"/>
        <color indexed="8"/>
        <rFont val="Arial"/>
        <family val="2"/>
        <charset val="204"/>
      </rPr>
      <t xml:space="preserve">Прочие грузы, не включенные в другие категории
Other goods n.e.c. </t>
    </r>
  </si>
  <si>
    <r>
      <t>18.5. Principalele grupe de mărfuri</t>
    </r>
    <r>
      <rPr>
        <vertAlign val="superscript"/>
        <sz val="9"/>
        <color indexed="8"/>
        <rFont val="Arial"/>
        <family val="2"/>
        <charset val="204"/>
      </rPr>
      <t>1</t>
    </r>
    <r>
      <rPr>
        <b/>
        <sz val="9"/>
        <color indexed="8"/>
        <rFont val="Arial"/>
        <family val="2"/>
        <charset val="204"/>
      </rPr>
      <t xml:space="preserve"> transportate pe calea ferată din Moldova (la sfârşitul anului)
         </t>
    </r>
    <r>
      <rPr>
        <i/>
        <sz val="9"/>
        <color indexed="8"/>
        <rFont val="Arial"/>
        <family val="2"/>
        <charset val="204"/>
      </rPr>
      <t>Основныe категории грузов</t>
    </r>
    <r>
      <rPr>
        <i/>
        <vertAlign val="superscript"/>
        <sz val="9"/>
        <color indexed="8"/>
        <rFont val="Arial"/>
        <family val="2"/>
        <charset val="204"/>
      </rPr>
      <t>1</t>
    </r>
    <r>
      <rPr>
        <i/>
        <sz val="9"/>
        <color indexed="8"/>
        <rFont val="Arial"/>
        <family val="2"/>
        <charset val="204"/>
      </rPr>
      <t>, перевeзeнных по железной дороге Молдовы (на конец года)
         Main groups of goods</t>
    </r>
    <r>
      <rPr>
        <i/>
        <vertAlign val="superscript"/>
        <sz val="9"/>
        <color indexed="8"/>
        <rFont val="Arial"/>
        <family val="2"/>
        <charset val="204"/>
      </rPr>
      <t>1</t>
    </r>
    <r>
      <rPr>
        <i/>
        <sz val="9"/>
        <color indexed="8"/>
        <rFont val="Arial"/>
        <family val="2"/>
        <charset val="204"/>
      </rPr>
      <t xml:space="preserve"> transportеd by Moldovan railway (end-year)</t>
    </r>
  </si>
  <si>
    <r>
      <t xml:space="preserve">18.6. Traficul prin aeroportul internaţional Chişinău
          </t>
    </r>
    <r>
      <rPr>
        <i/>
        <sz val="9"/>
        <rFont val="Arial"/>
        <family val="2"/>
        <charset val="204"/>
      </rPr>
      <t>Перевозки через международный аэропорт Кишинэу
          Traffic by international airport Chisinau</t>
    </r>
  </si>
  <si>
    <r>
      <t xml:space="preserve">Pasageri, mii pasageri
</t>
    </r>
    <r>
      <rPr>
        <i/>
        <sz val="8"/>
        <rFont val="Arial"/>
        <family val="2"/>
        <charset val="204"/>
      </rPr>
      <t>Пассажиры, количество
Passengers, number</t>
    </r>
  </si>
  <si>
    <r>
      <t xml:space="preserve">Mărfuri şi poştă, tone
</t>
    </r>
    <r>
      <rPr>
        <i/>
        <sz val="8"/>
        <rFont val="Arial"/>
        <family val="2"/>
        <charset val="204"/>
      </rPr>
      <t>Грузы и почта, тонн
Freight and mail, tonnes</t>
    </r>
  </si>
  <si>
    <r>
      <t xml:space="preserve">Mişcări aeronave, număr
</t>
    </r>
    <r>
      <rPr>
        <i/>
        <sz val="8"/>
        <rFont val="Arial"/>
        <family val="2"/>
        <charset val="204"/>
      </rPr>
      <t>Движение воздушных судов, количество
Aircraft movements, number</t>
    </r>
  </si>
  <si>
    <r>
      <t xml:space="preserve">18.7. Transportul de pasageri, pe moduri de transport public
  </t>
    </r>
    <r>
      <rPr>
        <i/>
        <sz val="9"/>
        <rFont val="Arial"/>
        <family val="2"/>
        <charset val="204"/>
      </rPr>
      <t xml:space="preserve">        Пассажиpские пеpевозки по видам общественного тpанспоpта
          Passenger transport, by modes of public transport</t>
    </r>
  </si>
  <si>
    <r>
      <t xml:space="preserve">troleibuze 
</t>
    </r>
    <r>
      <rPr>
        <i/>
        <sz val="8"/>
        <rFont val="Arial"/>
        <family val="2"/>
        <charset val="204"/>
      </rPr>
      <t>тpоллейбусный
trolleybuses</t>
    </r>
  </si>
  <si>
    <r>
      <t xml:space="preserve">18.8. Evoluția numărului de pasageri transportați și a parcursului acestora (anul precedent = 100)
</t>
    </r>
    <r>
      <rPr>
        <i/>
        <sz val="9"/>
        <rFont val="Arial"/>
        <family val="2"/>
        <charset val="204"/>
      </rPr>
      <t xml:space="preserve">          Динамика количества перевезенных пассажиров и пассажирооборота (предыдущий год = 100)
         The evolution of the number of transported passengers and turnover of passengers (previous = 100)</t>
    </r>
  </si>
  <si>
    <r>
      <t xml:space="preserve">Pasageri transportaţi – total, mii pasageri
</t>
    </r>
    <r>
      <rPr>
        <i/>
        <sz val="8"/>
        <rFont val="Arial"/>
        <family val="2"/>
        <charset val="204"/>
      </rPr>
      <t>Перевезено пассажиров – всего, тыс. пассажиров
Transported passengers – total, thou. passengers</t>
    </r>
  </si>
  <si>
    <r>
      <t xml:space="preserve">troleibuze 
</t>
    </r>
    <r>
      <rPr>
        <i/>
        <sz val="8"/>
        <rFont val="Arial"/>
        <family val="2"/>
        <charset val="204"/>
      </rPr>
      <t>троллейбусный 
trolleybuses</t>
    </r>
  </si>
  <si>
    <r>
      <t xml:space="preserve">18.10. Transportul de pasageri cu mijloace de transport public, pe forme de proprietate
            </t>
    </r>
    <r>
      <rPr>
        <i/>
        <sz val="9"/>
        <rFont val="Arial"/>
        <family val="2"/>
        <charset val="204"/>
      </rPr>
      <t>Пассажирские перевозки общественным транспортом по формам собственности 
            Passenger transport with means of public transport, by forms of ownership</t>
    </r>
  </si>
  <si>
    <r>
      <t xml:space="preserve">18.11. Lungimea căilor de comunicaţie (la sfârşitul anului)
           </t>
    </r>
    <r>
      <rPr>
        <i/>
        <sz val="9"/>
        <rFont val="Arial"/>
        <family val="2"/>
        <charset val="204"/>
      </rPr>
      <t>Протяженность путей сообщения (на конец года)
           Length of communication lines (end-year)</t>
    </r>
  </si>
  <si>
    <r>
      <t>Linii de cale ferată în exploatare de folosinţă generală</t>
    </r>
    <r>
      <rPr>
        <vertAlign val="superscript"/>
        <sz val="8"/>
        <rFont val="Arial"/>
        <family val="2"/>
        <charset val="204"/>
      </rPr>
      <t xml:space="preserve">1
</t>
    </r>
    <r>
      <rPr>
        <i/>
        <sz val="8"/>
        <rFont val="Arial"/>
        <family val="2"/>
        <charset val="204"/>
      </rPr>
      <t>Эксплуатационные железнодоpожные пути общего пользования</t>
    </r>
    <r>
      <rPr>
        <i/>
        <vertAlign val="superscript"/>
        <sz val="8"/>
        <rFont val="Arial"/>
        <family val="2"/>
        <charset val="204"/>
      </rPr>
      <t xml:space="preserve">1
</t>
    </r>
    <r>
      <rPr>
        <i/>
        <sz val="8"/>
        <rFont val="Arial"/>
        <family val="2"/>
        <charset val="204"/>
      </rPr>
      <t>Railways of public use in explotation</t>
    </r>
    <r>
      <rPr>
        <i/>
        <vertAlign val="superscript"/>
        <sz val="8"/>
        <rFont val="Arial"/>
        <family val="2"/>
        <charset val="204"/>
      </rPr>
      <t xml:space="preserve">1 </t>
    </r>
    <r>
      <rPr>
        <i/>
        <sz val="8"/>
        <rFont val="Arial"/>
        <family val="2"/>
        <charset val="204"/>
      </rPr>
      <t xml:space="preserve">                      </t>
    </r>
    <r>
      <rPr>
        <sz val="8"/>
        <rFont val="Arial"/>
        <family val="2"/>
        <charset val="204"/>
      </rPr>
      <t xml:space="preserve">                           </t>
    </r>
  </si>
  <si>
    <r>
      <t xml:space="preserve">Drumuri publice – total
</t>
    </r>
    <r>
      <rPr>
        <i/>
        <sz val="8"/>
        <rFont val="Arial"/>
        <family val="2"/>
        <charset val="204"/>
      </rPr>
      <t>Автомобильные доpоги общего пользования – всего
Public roads – total</t>
    </r>
  </si>
  <si>
    <r>
      <t xml:space="preserve">din care, cu îmbrăcăminte rigidă 
</t>
    </r>
    <r>
      <rPr>
        <i/>
        <sz val="8"/>
        <rFont val="Arial"/>
        <family val="2"/>
        <charset val="204"/>
      </rPr>
      <t>в том числе с твеpдым покpытием
of which, with hard surface</t>
    </r>
  </si>
  <si>
    <r>
      <t xml:space="preserve">Din total drumuri publice:
</t>
    </r>
    <r>
      <rPr>
        <i/>
        <sz val="8"/>
        <rFont val="Arial"/>
        <family val="2"/>
        <charset val="204"/>
      </rPr>
      <t>Из автомобильных дорог общего пользования:
Of total public roads:</t>
    </r>
  </si>
  <si>
    <r>
      <t xml:space="preserve">Drumuri naţionale
</t>
    </r>
    <r>
      <rPr>
        <i/>
        <sz val="8"/>
        <rFont val="Arial"/>
        <family val="2"/>
        <charset val="204"/>
      </rPr>
      <t>Национальные доpоги
National roads</t>
    </r>
  </si>
  <si>
    <r>
      <t xml:space="preserve">Linii de troleibuze în exploatare
</t>
    </r>
    <r>
      <rPr>
        <i/>
        <sz val="8"/>
        <rFont val="Arial"/>
        <family val="2"/>
        <charset val="204"/>
      </rPr>
      <t>Эксплуатационные тpоллейбусные линии                                                  Trolleybus routes in explotation</t>
    </r>
  </si>
  <si>
    <r>
      <t xml:space="preserve">Căi fluviale navigabile de folosinţă generală
</t>
    </r>
    <r>
      <rPr>
        <i/>
        <sz val="8"/>
        <rFont val="Arial"/>
        <family val="2"/>
        <charset val="204"/>
      </rPr>
      <t>Речные судоходные пути общего пользования
Navigable waterways of public use</t>
    </r>
  </si>
  <si>
    <r>
      <t>Linii de cale ferată în exploatare de folosinţă generală</t>
    </r>
    <r>
      <rPr>
        <vertAlign val="superscript"/>
        <sz val="8"/>
        <rFont val="Arial"/>
        <family val="2"/>
        <charset val="204"/>
      </rPr>
      <t xml:space="preserve">1
</t>
    </r>
    <r>
      <rPr>
        <i/>
        <sz val="8"/>
        <rFont val="Arial"/>
        <family val="2"/>
        <charset val="204"/>
      </rPr>
      <t>Эксплуатационные железнодоpожные пути общего пользования</t>
    </r>
    <r>
      <rPr>
        <i/>
        <vertAlign val="superscript"/>
        <sz val="8"/>
        <rFont val="Arial"/>
        <family val="2"/>
        <charset val="204"/>
      </rPr>
      <t xml:space="preserve">1
</t>
    </r>
    <r>
      <rPr>
        <i/>
        <sz val="8"/>
        <rFont val="Arial"/>
        <family val="2"/>
        <charset val="204"/>
      </rPr>
      <t>Railways of public use in explotation</t>
    </r>
    <r>
      <rPr>
        <i/>
        <vertAlign val="superscript"/>
        <sz val="8"/>
        <rFont val="Arial"/>
        <family val="2"/>
        <charset val="204"/>
      </rPr>
      <t>1</t>
    </r>
  </si>
  <si>
    <r>
      <t xml:space="preserve">din care, cu îmbrăcăminte rigidă
</t>
    </r>
    <r>
      <rPr>
        <i/>
        <sz val="8"/>
        <rFont val="Arial"/>
        <family val="2"/>
        <charset val="204"/>
      </rPr>
      <t>в том числе с твеpдым покpытием
of which, with hard surface</t>
    </r>
  </si>
  <si>
    <r>
      <t xml:space="preserve">18.14. Mijloace de transport în inventar (la sfârşitul anului)
  </t>
    </r>
    <r>
      <rPr>
        <i/>
        <sz val="9"/>
        <rFont val="Arial"/>
        <family val="2"/>
        <charset val="204"/>
      </rPr>
      <t xml:space="preserve">         Транспортныe средства, находящиеся на балансе (на конец года)
           Transport means inventory (end-year)                                                                                                                  </t>
    </r>
    <r>
      <rPr>
        <sz val="8"/>
        <rFont val="Arial"/>
        <family val="2"/>
        <charset val="204"/>
      </rPr>
      <t/>
    </r>
  </si>
  <si>
    <r>
      <t xml:space="preserve">Locomotive diesel (peste 350 CP)
</t>
    </r>
    <r>
      <rPr>
        <i/>
        <sz val="8"/>
        <rFont val="Arial"/>
        <family val="2"/>
        <charset val="204"/>
      </rPr>
      <t>Локомотивы дизельные (более 350 л.с.)
Diesel locomotives (over 350 HP)</t>
    </r>
  </si>
  <si>
    <r>
      <t xml:space="preserve">Vagoane de pasageri
</t>
    </r>
    <r>
      <rPr>
        <i/>
        <sz val="8"/>
        <rFont val="Arial"/>
        <family val="2"/>
        <charset val="204"/>
      </rPr>
      <t>Пассажирские вагоны
Passenger stock</t>
    </r>
  </si>
  <si>
    <r>
      <t xml:space="preserve">Troleibuze / </t>
    </r>
    <r>
      <rPr>
        <i/>
        <sz val="8"/>
        <rFont val="Arial"/>
        <family val="2"/>
        <charset val="204"/>
      </rPr>
      <t>Tроллейбусы</t>
    </r>
    <r>
      <rPr>
        <sz val="8"/>
        <rFont val="Arial"/>
        <family val="2"/>
        <charset val="204"/>
      </rPr>
      <t xml:space="preserve"> / </t>
    </r>
    <r>
      <rPr>
        <i/>
        <sz val="8"/>
        <rFont val="Arial"/>
        <family val="2"/>
        <charset val="204"/>
      </rPr>
      <t>Trolleybuses</t>
    </r>
  </si>
  <si>
    <r>
      <t xml:space="preserve">Nave de mărfuri fără propulsie
</t>
    </r>
    <r>
      <rPr>
        <i/>
        <sz val="8"/>
        <rFont val="Arial"/>
        <family val="2"/>
        <charset val="204"/>
      </rPr>
      <t>Грузовые несамоходные суда
Goods non-self-propelled ships</t>
    </r>
  </si>
  <si>
    <r>
      <t xml:space="preserve">Remorchere, împingătoare şi împingătoare-remorchere
</t>
    </r>
    <r>
      <rPr>
        <i/>
        <sz val="8"/>
        <rFont val="Arial"/>
        <family val="2"/>
        <charset val="204"/>
      </rPr>
      <t>Буксиры, толкачи и толкачи-буксиры
Towboats, stamps and  stamps-towboats</t>
    </r>
  </si>
  <si>
    <r>
      <t xml:space="preserve">Nave de pasageri cu autopropulsie
</t>
    </r>
    <r>
      <rPr>
        <i/>
        <sz val="8"/>
        <rFont val="Arial"/>
        <family val="2"/>
        <charset val="204"/>
      </rPr>
      <t>Пассажирские самоходные суда
Passenger self-propelled ships</t>
    </r>
  </si>
  <si>
    <r>
      <t xml:space="preserve">Aeronave civile pentru transportul pasagerilor
</t>
    </r>
    <r>
      <rPr>
        <i/>
        <sz val="8"/>
        <rFont val="Arial"/>
        <family val="2"/>
        <charset val="204"/>
      </rPr>
      <t>Гражданские воздушные суда для перевозки 
пассажиров
Civil aircrafts for passengers transport</t>
    </r>
  </si>
  <si>
    <r>
      <t xml:space="preserve">Aeronave civile pentru transportul mărfurilor
</t>
    </r>
    <r>
      <rPr>
        <i/>
        <sz val="8"/>
        <rFont val="Arial"/>
        <family val="2"/>
        <charset val="204"/>
      </rPr>
      <t>Гражданские воздушные суда для перевозки грузов
Civil aircrafts for goods transport</t>
    </r>
  </si>
  <si>
    <r>
      <t xml:space="preserve">18.15. Autovehicule înmatriculate în Republica Moldova (la sfârşitul anului)
 </t>
    </r>
    <r>
      <rPr>
        <i/>
        <sz val="9"/>
        <rFont val="Arial"/>
        <family val="2"/>
        <charset val="204"/>
      </rPr>
      <t xml:space="preserve">          Автомобили, зарегистрированные в Республике Молдова (на конец года)
           Road vehicles registered in the Republic of Moldova (end-year)</t>
    </r>
  </si>
  <si>
    <t xml:space="preserve">Pasageri transportaţi – total, mii pasageri </t>
  </si>
  <si>
    <r>
      <t xml:space="preserve">18.12. Densitatea căilor de comunicaţie (pe 1000 kilometri pătraţi teritoriu; la sfârşitul anului)
         </t>
    </r>
    <r>
      <rPr>
        <i/>
        <sz val="9"/>
        <rFont val="Arial"/>
        <family val="2"/>
        <charset val="204"/>
      </rPr>
      <t xml:space="preserve">  Плотность путей сообщения (на 1000 квадpатных километpов теppитоpии; на конец года)
           Density of communication lines (per 1000 square kilometers of territory; end-year)</t>
    </r>
  </si>
  <si>
    <r>
      <t xml:space="preserve">18.13. Lungimea drumurilor publice, în profil teritorial, în 2021 (la sfârşitul anului)
          </t>
    </r>
    <r>
      <rPr>
        <i/>
        <sz val="9"/>
        <rFont val="Arial"/>
        <family val="2"/>
        <charset val="204"/>
      </rPr>
      <t xml:space="preserve"> Пpотяженность автомобильных доpог общего пользования в территориальном разрезе  
           в 2021 году (на конец года)
           Length of public roads, in territorial aspect, in 2021 (end-year)</t>
    </r>
  </si>
  <si>
    <r>
      <t xml:space="preserve">18.2. Evoluția volumului de mărfuri transportate și a parcursului acestora (anul precedent = 100)
          </t>
    </r>
    <r>
      <rPr>
        <i/>
        <sz val="9"/>
        <rFont val="Arial"/>
        <family val="2"/>
        <charset val="204"/>
      </rPr>
      <t>Динамика грузоперевозок и грузооборот (предыдущий год = 100)
         The evolution of the transported goods and turnover of goods (previous year = 100)</t>
    </r>
  </si>
  <si>
    <r>
      <t xml:space="preserve">18.3. Indicii parcursului mărfurilor, pe moduri de transport
          </t>
    </r>
    <r>
      <rPr>
        <i/>
        <sz val="9"/>
        <rFont val="Arial"/>
        <family val="2"/>
        <charset val="204"/>
      </rPr>
      <t>Индексы гpузообоpота по видам тpанспоpта
          Indices of turnover of goods, by modes of transport</t>
    </r>
  </si>
  <si>
    <t xml:space="preserve">Неидентифицируемые грузы: грузы, которые по какой-либо причине нельзя идентифицировать и поэтому нельзя причислить к группам 01-16
Unidentifiable goods: goods which for any reason cannot be identified and therefore cannot be assigned to groups 01-16 </t>
  </si>
  <si>
    <r>
      <t xml:space="preserve">1 </t>
    </r>
    <r>
      <rPr>
        <sz val="8"/>
        <rFont val="Arial"/>
        <family val="2"/>
        <charset val="204"/>
      </rPr>
      <t xml:space="preserve">Datele sunt prezentate conform clasificatorului mărfurilor armonizat la standardele europene
  </t>
    </r>
    <r>
      <rPr>
        <i/>
        <sz val="8"/>
        <rFont val="Arial"/>
        <family val="2"/>
        <charset val="204"/>
      </rPr>
      <t>Данные приведены в соответствии с  классификатором товаров соответствующий Европейским 
  стандартам
  Data are presented according to classification of goods harmonized to the European standards</t>
    </r>
  </si>
  <si>
    <t xml:space="preserve">
0,2</t>
  </si>
  <si>
    <t xml:space="preserve">
0,0</t>
  </si>
  <si>
    <t xml:space="preserve">
 –</t>
  </si>
  <si>
    <t>Перевезено пассажиpов – всего, тыс. пассажиpов
Transported passengers – total, thou. passengers</t>
  </si>
  <si>
    <r>
      <t xml:space="preserve">feroviar/ </t>
    </r>
    <r>
      <rPr>
        <i/>
        <sz val="8"/>
        <rFont val="Arial"/>
        <family val="2"/>
        <charset val="204"/>
      </rPr>
      <t>железнодоpожный</t>
    </r>
    <r>
      <rPr>
        <sz val="8"/>
        <rFont val="Arial"/>
        <family val="2"/>
        <charset val="204"/>
      </rPr>
      <t>/</t>
    </r>
    <r>
      <rPr>
        <i/>
        <sz val="8"/>
        <rFont val="Arial"/>
        <family val="2"/>
        <charset val="204"/>
      </rPr>
      <t xml:space="preserve"> railway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</si>
</sst>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0"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 Cyr"/>
      <charset val="204"/>
    </font>
    <font>
      <i/>
      <sz val="8"/>
      <name val="Arial Cyr"/>
      <charset val="238"/>
    </font>
    <font>
      <sz val="8"/>
      <name val="Arial Cyr"/>
      <charset val="238"/>
    </font>
    <font>
      <sz val="10"/>
      <name val="Arial"/>
      <family val="2"/>
      <charset val="204"/>
    </font>
    <font>
      <b/>
      <sz val="8"/>
      <name val="Arial Cyr"/>
      <charset val="238"/>
    </font>
    <font>
      <b/>
      <sz val="8"/>
      <name val="Arial Cyr"/>
    </font>
    <font>
      <b/>
      <sz val="9"/>
      <color indexed="8"/>
      <name val="Arial"/>
      <family val="2"/>
      <charset val="204"/>
    </font>
    <font>
      <vertAlign val="superscript"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vertAlign val="superscript"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i/>
      <vertAlign val="superscript"/>
      <sz val="8"/>
      <name val="Arial"/>
      <family val="2"/>
      <charset val="204"/>
    </font>
    <font>
      <i/>
      <sz val="8"/>
      <name val="Arial CY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</font>
    <font>
      <vertAlign val="superscript"/>
      <sz val="8"/>
      <color indexed="8"/>
      <name val="Arial"/>
      <family val="2"/>
      <charset val="204"/>
    </font>
    <font>
      <i/>
      <vertAlign val="superscript"/>
      <sz val="8"/>
      <color indexed="8"/>
      <name val="Arial"/>
      <family val="2"/>
      <charset val="204"/>
    </font>
    <font>
      <strike/>
      <sz val="8"/>
      <color indexed="10"/>
      <name val="Arial Cyr"/>
      <charset val="204"/>
    </font>
    <font>
      <strike/>
      <sz val="10"/>
      <color indexed="10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trike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vertical="top" wrapText="1"/>
    </xf>
    <xf numFmtId="165" fontId="2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vertical="top" wrapText="1"/>
    </xf>
    <xf numFmtId="165" fontId="0" fillId="0" borderId="0" xfId="0" applyNumberFormat="1"/>
    <xf numFmtId="4" fontId="0" fillId="0" borderId="0" xfId="0" applyNumberFormat="1"/>
    <xf numFmtId="4" fontId="1" fillId="0" borderId="0" xfId="0" applyNumberFormat="1" applyFont="1" applyAlignment="1">
      <alignment horizontal="left" vertical="top" wrapText="1" indent="2"/>
    </xf>
    <xf numFmtId="0" fontId="10" fillId="0" borderId="0" xfId="0" applyFont="1"/>
    <xf numFmtId="165" fontId="10" fillId="0" borderId="0" xfId="0" applyNumberFormat="1" applyFont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2" fillId="0" borderId="9" xfId="0" applyNumberFormat="1" applyFont="1" applyBorder="1" applyAlignment="1">
      <alignment horizontal="right" indent="2"/>
    </xf>
    <xf numFmtId="164" fontId="10" fillId="0" borderId="0" xfId="0" applyNumberFormat="1" applyFont="1" applyAlignment="1">
      <alignment horizontal="right" indent="2"/>
    </xf>
    <xf numFmtId="0" fontId="10" fillId="0" borderId="9" xfId="0" applyFont="1" applyBorder="1" applyAlignment="1">
      <alignment horizontal="right" indent="2"/>
    </xf>
    <xf numFmtId="0" fontId="10" fillId="0" borderId="0" xfId="0" applyFont="1" applyAlignment="1">
      <alignment horizontal="right" indent="2"/>
    </xf>
    <xf numFmtId="164" fontId="12" fillId="0" borderId="0" xfId="0" applyNumberFormat="1" applyFont="1" applyAlignment="1">
      <alignment horizontal="right" indent="2"/>
    </xf>
    <xf numFmtId="0" fontId="12" fillId="0" borderId="9" xfId="0" applyFont="1" applyBorder="1" applyAlignment="1">
      <alignment horizontal="right" indent="2"/>
    </xf>
    <xf numFmtId="0" fontId="12" fillId="0" borderId="0" xfId="0" applyFont="1" applyAlignment="1">
      <alignment horizontal="right" indent="2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4" fillId="0" borderId="0" xfId="0" applyNumberFormat="1" applyFont="1"/>
    <xf numFmtId="165" fontId="1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left" vertical="top" wrapText="1" indent="3"/>
    </xf>
    <xf numFmtId="0" fontId="1" fillId="0" borderId="8" xfId="0" applyFont="1" applyBorder="1" applyAlignment="1">
      <alignment horizontal="left" vertical="top" wrapText="1" indent="1"/>
    </xf>
    <xf numFmtId="49" fontId="2" fillId="0" borderId="2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49" fontId="5" fillId="0" borderId="3" xfId="0" applyNumberFormat="1" applyFont="1" applyBorder="1" applyAlignment="1">
      <alignment horizontal="left" vertical="top" wrapText="1"/>
    </xf>
    <xf numFmtId="165" fontId="10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49" fontId="1" fillId="0" borderId="3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49" fontId="5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3" fontId="1" fillId="0" borderId="0" xfId="0" applyNumberFormat="1" applyFont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wrapText="1"/>
    </xf>
    <xf numFmtId="165" fontId="1" fillId="0" borderId="0" xfId="0" applyNumberFormat="1" applyFont="1" applyAlignment="1">
      <alignment horizontal="right" vertical="top" wrapText="1" indent="1"/>
    </xf>
    <xf numFmtId="0" fontId="1" fillId="0" borderId="8" xfId="0" applyFont="1" applyBorder="1" applyAlignment="1">
      <alignment horizontal="left" wrapText="1" indent="1"/>
    </xf>
    <xf numFmtId="165" fontId="1" fillId="0" borderId="4" xfId="0" applyNumberFormat="1" applyFont="1" applyBorder="1" applyAlignment="1">
      <alignment horizontal="right"/>
    </xf>
    <xf numFmtId="165" fontId="10" fillId="0" borderId="4" xfId="0" applyNumberFormat="1" applyFont="1" applyBorder="1"/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right" vertical="top" indent="2"/>
    </xf>
    <xf numFmtId="0" fontId="12" fillId="0" borderId="0" xfId="0" applyFont="1" applyAlignment="1">
      <alignment horizontal="right" vertical="top" indent="2"/>
    </xf>
    <xf numFmtId="0" fontId="12" fillId="0" borderId="0" xfId="0" applyFont="1" applyAlignment="1">
      <alignment horizontal="right" vertical="top" indent="1"/>
    </xf>
    <xf numFmtId="0" fontId="12" fillId="0" borderId="0" xfId="0" applyFont="1" applyAlignment="1">
      <alignment horizontal="center"/>
    </xf>
    <xf numFmtId="164" fontId="10" fillId="0" borderId="9" xfId="0" applyNumberFormat="1" applyFont="1" applyBorder="1" applyAlignment="1">
      <alignment horizontal="right" vertical="top" indent="2"/>
    </xf>
    <xf numFmtId="164" fontId="12" fillId="0" borderId="0" xfId="0" applyNumberFormat="1" applyFont="1" applyAlignment="1">
      <alignment horizontal="right" vertical="top" indent="1"/>
    </xf>
    <xf numFmtId="0" fontId="10" fillId="0" borderId="9" xfId="0" applyFont="1" applyBorder="1" applyAlignment="1">
      <alignment horizontal="right" vertical="top" indent="2"/>
    </xf>
    <xf numFmtId="164" fontId="12" fillId="0" borderId="0" xfId="0" applyNumberFormat="1" applyFont="1" applyAlignment="1">
      <alignment horizontal="right" vertical="top" indent="2"/>
    </xf>
    <xf numFmtId="164" fontId="10" fillId="0" borderId="0" xfId="0" applyNumberFormat="1" applyFont="1" applyAlignment="1">
      <alignment horizontal="right" vertical="top" indent="2"/>
    </xf>
    <xf numFmtId="164" fontId="10" fillId="0" borderId="0" xfId="0" applyNumberFormat="1" applyFont="1" applyAlignment="1">
      <alignment horizontal="right" vertical="top" indent="1"/>
    </xf>
    <xf numFmtId="164" fontId="2" fillId="0" borderId="3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indent="2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0" fillId="0" borderId="3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2"/>
    </xf>
    <xf numFmtId="0" fontId="20" fillId="0" borderId="4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3" xfId="0" applyFont="1" applyBorder="1" applyAlignment="1">
      <alignment vertical="top" wrapText="1"/>
    </xf>
    <xf numFmtId="0" fontId="32" fillId="0" borderId="0" xfId="0" applyFont="1"/>
    <xf numFmtId="3" fontId="20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1" fillId="0" borderId="3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right" wrapText="1"/>
    </xf>
    <xf numFmtId="0" fontId="5" fillId="0" borderId="8" xfId="0" applyFont="1" applyBorder="1" applyAlignment="1">
      <alignment vertical="top" wrapText="1"/>
    </xf>
    <xf numFmtId="0" fontId="34" fillId="0" borderId="4" xfId="0" applyFont="1" applyBorder="1"/>
    <xf numFmtId="0" fontId="33" fillId="0" borderId="4" xfId="0" applyFont="1" applyBorder="1"/>
    <xf numFmtId="0" fontId="10" fillId="0" borderId="0" xfId="0" applyFont="1" applyAlignment="1">
      <alignment vertical="top"/>
    </xf>
    <xf numFmtId="164" fontId="10" fillId="0" borderId="9" xfId="0" applyNumberFormat="1" applyFont="1" applyBorder="1" applyAlignment="1">
      <alignment horizontal="right" indent="2"/>
    </xf>
    <xf numFmtId="165" fontId="1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" fontId="10" fillId="0" borderId="0" xfId="0" applyNumberFormat="1" applyFont="1"/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3" fontId="1" fillId="0" borderId="4" xfId="0" applyNumberFormat="1" applyFont="1" applyBorder="1" applyAlignment="1">
      <alignment vertical="top"/>
    </xf>
    <xf numFmtId="165" fontId="2" fillId="0" borderId="0" xfId="0" applyNumberFormat="1" applyFont="1" applyAlignment="1">
      <alignment wrapText="1"/>
    </xf>
    <xf numFmtId="3" fontId="31" fillId="0" borderId="0" xfId="0" applyNumberFormat="1" applyFont="1"/>
    <xf numFmtId="3" fontId="35" fillId="0" borderId="0" xfId="0" applyNumberFormat="1" applyFont="1"/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4" xfId="0" applyFont="1" applyBorder="1"/>
    <xf numFmtId="3" fontId="2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wrapText="1" indent="1"/>
    </xf>
    <xf numFmtId="165" fontId="1" fillId="0" borderId="0" xfId="0" applyNumberFormat="1" applyFont="1" applyAlignment="1">
      <alignment horizontal="left" wrapText="1"/>
    </xf>
    <xf numFmtId="165" fontId="5" fillId="0" borderId="0" xfId="0" applyNumberFormat="1" applyFont="1" applyAlignment="1">
      <alignment wrapText="1"/>
    </xf>
    <xf numFmtId="2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165" fontId="37" fillId="0" borderId="0" xfId="0" applyNumberFormat="1" applyFont="1"/>
    <xf numFmtId="0" fontId="37" fillId="0" borderId="0" xfId="0" applyFont="1"/>
    <xf numFmtId="164" fontId="2" fillId="0" borderId="0" xfId="0" applyNumberFormat="1" applyFont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164" fontId="1" fillId="0" borderId="9" xfId="0" applyNumberFormat="1" applyFont="1" applyBorder="1" applyAlignment="1">
      <alignment vertical="top" wrapText="1"/>
    </xf>
    <xf numFmtId="165" fontId="2" fillId="0" borderId="9" xfId="0" applyNumberFormat="1" applyFont="1" applyBorder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1" fillId="0" borderId="9" xfId="0" applyNumberFormat="1" applyFont="1" applyBorder="1" applyAlignment="1">
      <alignment vertical="top" wrapText="1"/>
    </xf>
    <xf numFmtId="165" fontId="1" fillId="0" borderId="11" xfId="0" applyNumberFormat="1" applyFont="1" applyBorder="1" applyAlignment="1">
      <alignment wrapText="1"/>
    </xf>
    <xf numFmtId="165" fontId="36" fillId="0" borderId="0" xfId="0" applyNumberFormat="1" applyFont="1"/>
    <xf numFmtId="165" fontId="12" fillId="0" borderId="0" xfId="0" applyNumberFormat="1" applyFont="1"/>
    <xf numFmtId="165" fontId="15" fillId="0" borderId="0" xfId="0" applyNumberFormat="1" applyFont="1" applyAlignment="1">
      <alignment vertical="top"/>
    </xf>
    <xf numFmtId="165" fontId="36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36" fillId="0" borderId="0" xfId="0" applyFont="1" applyAlignment="1">
      <alignment horizontal="right" vertical="top"/>
    </xf>
    <xf numFmtId="165" fontId="10" fillId="0" borderId="0" xfId="0" applyNumberFormat="1" applyFont="1" applyAlignment="1">
      <alignment vertical="top" wrapText="1"/>
    </xf>
    <xf numFmtId="164" fontId="10" fillId="0" borderId="4" xfId="0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4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165" fontId="12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vertical="top"/>
    </xf>
    <xf numFmtId="164" fontId="10" fillId="0" borderId="0" xfId="0" applyNumberFormat="1" applyFont="1" applyAlignment="1">
      <alignment horizontal="right" vertical="top"/>
    </xf>
    <xf numFmtId="3" fontId="36" fillId="0" borderId="0" xfId="0" applyNumberFormat="1" applyFont="1" applyAlignment="1">
      <alignment vertical="top"/>
    </xf>
    <xf numFmtId="165" fontId="1" fillId="0" borderId="0" xfId="0" applyNumberFormat="1" applyFont="1"/>
    <xf numFmtId="165" fontId="1" fillId="0" borderId="0" xfId="0" applyNumberFormat="1" applyFont="1" applyAlignment="1">
      <alignment vertical="top"/>
    </xf>
    <xf numFmtId="165" fontId="1" fillId="0" borderId="4" xfId="0" applyNumberFormat="1" applyFont="1" applyBorder="1"/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 vertical="top"/>
    </xf>
    <xf numFmtId="0" fontId="10" fillId="0" borderId="4" xfId="0" applyFont="1" applyBorder="1" applyAlignment="1">
      <alignment vertical="top"/>
    </xf>
    <xf numFmtId="0" fontId="10" fillId="0" borderId="3" xfId="0" applyFont="1" applyBorder="1" applyAlignment="1">
      <alignment horizontal="center"/>
    </xf>
    <xf numFmtId="165" fontId="36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4" fontId="10" fillId="0" borderId="11" xfId="0" applyNumberFormat="1" applyFont="1" applyBorder="1" applyAlignment="1">
      <alignment horizontal="right" indent="2"/>
    </xf>
    <xf numFmtId="0" fontId="10" fillId="0" borderId="4" xfId="0" applyFont="1" applyBorder="1" applyAlignment="1">
      <alignment horizontal="right" indent="2"/>
    </xf>
    <xf numFmtId="164" fontId="10" fillId="0" borderId="4" xfId="0" applyNumberFormat="1" applyFont="1" applyBorder="1" applyAlignment="1">
      <alignment horizontal="right" indent="2"/>
    </xf>
    <xf numFmtId="165" fontId="2" fillId="0" borderId="0" xfId="0" applyNumberFormat="1" applyFont="1" applyAlignment="1">
      <alignment horizontal="right" vertical="top"/>
    </xf>
    <xf numFmtId="164" fontId="10" fillId="0" borderId="0" xfId="0" applyNumberFormat="1" applyFont="1"/>
    <xf numFmtId="0" fontId="1" fillId="0" borderId="4" xfId="0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0" applyNumberFormat="1" applyFont="1" applyAlignment="1">
      <alignment horizontal="right" vertical="top" wrapText="1"/>
    </xf>
    <xf numFmtId="165" fontId="38" fillId="0" borderId="0" xfId="0" applyNumberFormat="1" applyFont="1" applyAlignment="1">
      <alignment horizontal="right" vertical="top" wrapText="1"/>
    </xf>
    <xf numFmtId="165" fontId="39" fillId="0" borderId="0" xfId="0" applyNumberFormat="1" applyFont="1" applyAlignment="1">
      <alignment vertical="top"/>
    </xf>
    <xf numFmtId="165" fontId="38" fillId="0" borderId="0" xfId="0" applyNumberFormat="1" applyFont="1" applyAlignment="1">
      <alignment vertical="top"/>
    </xf>
    <xf numFmtId="0" fontId="39" fillId="0" borderId="0" xfId="0" applyFont="1"/>
    <xf numFmtId="3" fontId="38" fillId="0" borderId="0" xfId="0" applyNumberFormat="1" applyFont="1" applyAlignment="1">
      <alignment vertical="top"/>
    </xf>
    <xf numFmtId="165" fontId="15" fillId="0" borderId="0" xfId="0" applyNumberFormat="1" applyFont="1"/>
    <xf numFmtId="0" fontId="6" fillId="0" borderId="0" xfId="0" applyFont="1" applyAlignment="1">
      <alignment horizontal="left" indent="2"/>
    </xf>
    <xf numFmtId="164" fontId="1" fillId="0" borderId="0" xfId="0" applyNumberFormat="1" applyFont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right" vertical="top" wrapText="1" indent="2"/>
    </xf>
    <xf numFmtId="164" fontId="1" fillId="0" borderId="0" xfId="0" applyNumberFormat="1" applyFont="1" applyAlignment="1">
      <alignment horizontal="right" vertical="top" wrapText="1" indent="2"/>
    </xf>
    <xf numFmtId="164" fontId="1" fillId="0" borderId="0" xfId="0" applyNumberFormat="1" applyFont="1" applyAlignment="1">
      <alignment horizontal="right" vertical="top" wrapText="1" indent="1"/>
    </xf>
    <xf numFmtId="164" fontId="1" fillId="0" borderId="0" xfId="0" applyNumberFormat="1" applyFont="1" applyAlignment="1">
      <alignment horizontal="right" wrapText="1" indent="2"/>
    </xf>
    <xf numFmtId="164" fontId="1" fillId="0" borderId="0" xfId="0" applyNumberFormat="1" applyFont="1" applyAlignment="1">
      <alignment horizontal="right" wrapText="1" indent="1"/>
    </xf>
    <xf numFmtId="0" fontId="12" fillId="0" borderId="9" xfId="0" applyFont="1" applyBorder="1" applyAlignment="1">
      <alignment horizontal="right" vertical="top" indent="2"/>
    </xf>
    <xf numFmtId="0" fontId="10" fillId="0" borderId="0" xfId="0" applyFont="1" applyAlignment="1">
      <alignment horizontal="right" vertical="top" indent="1"/>
    </xf>
    <xf numFmtId="164" fontId="12" fillId="0" borderId="9" xfId="0" applyNumberFormat="1" applyFont="1" applyBorder="1" applyAlignment="1">
      <alignment horizontal="right" vertical="top" indent="2"/>
    </xf>
    <xf numFmtId="0" fontId="1" fillId="0" borderId="9" xfId="0" applyFont="1" applyBorder="1" applyAlignment="1">
      <alignment horizontal="right" vertical="top" wrapText="1" indent="2"/>
    </xf>
    <xf numFmtId="0" fontId="1" fillId="0" borderId="0" xfId="0" applyFont="1" applyAlignment="1">
      <alignment horizontal="right" vertical="top" wrapText="1" indent="2"/>
    </xf>
    <xf numFmtId="0" fontId="1" fillId="0" borderId="0" xfId="0" applyFont="1" applyAlignment="1">
      <alignment horizontal="right" vertical="top" wrapText="1" indent="1"/>
    </xf>
    <xf numFmtId="0" fontId="10" fillId="0" borderId="0" xfId="0" applyFont="1" applyAlignment="1">
      <alignment horizontal="right" indent="1"/>
    </xf>
    <xf numFmtId="164" fontId="10" fillId="0" borderId="0" xfId="0" applyNumberFormat="1" applyFont="1" applyAlignment="1">
      <alignment horizontal="right" indent="1"/>
    </xf>
    <xf numFmtId="0" fontId="1" fillId="0" borderId="8" xfId="0" applyFont="1" applyBorder="1" applyAlignment="1">
      <alignment horizontal="center"/>
    </xf>
    <xf numFmtId="164" fontId="1" fillId="0" borderId="11" xfId="0" applyNumberFormat="1" applyFont="1" applyBorder="1" applyAlignment="1">
      <alignment horizontal="right" wrapText="1" indent="2"/>
    </xf>
    <xf numFmtId="164" fontId="1" fillId="0" borderId="4" xfId="0" applyNumberFormat="1" applyFont="1" applyBorder="1" applyAlignment="1">
      <alignment horizontal="right" wrapText="1" indent="2"/>
    </xf>
    <xf numFmtId="164" fontId="1" fillId="0" borderId="4" xfId="0" applyNumberFormat="1" applyFont="1" applyBorder="1" applyAlignment="1">
      <alignment horizontal="right" wrapText="1" indent="1"/>
    </xf>
    <xf numFmtId="164" fontId="10" fillId="0" borderId="4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horizontal="right" vertical="top" wrapText="1" indent="2"/>
    </xf>
    <xf numFmtId="165" fontId="2" fillId="0" borderId="13" xfId="0" applyNumberFormat="1" applyFont="1" applyBorder="1" applyAlignment="1">
      <alignment horizontal="right" vertical="top" wrapText="1" indent="2"/>
    </xf>
    <xf numFmtId="165" fontId="2" fillId="0" borderId="0" xfId="0" applyNumberFormat="1" applyFont="1" applyAlignment="1">
      <alignment horizontal="right" vertical="top" wrapText="1" indent="2"/>
    </xf>
    <xf numFmtId="165" fontId="2" fillId="0" borderId="9" xfId="0" applyNumberFormat="1" applyFont="1" applyBorder="1" applyAlignment="1">
      <alignment horizontal="right" vertical="top" wrapText="1" indent="2"/>
    </xf>
    <xf numFmtId="165" fontId="2" fillId="0" borderId="0" xfId="0" applyNumberFormat="1" applyFont="1" applyAlignment="1">
      <alignment horizontal="right" vertical="top" indent="2"/>
    </xf>
    <xf numFmtId="165" fontId="1" fillId="0" borderId="9" xfId="0" applyNumberFormat="1" applyFont="1" applyBorder="1" applyAlignment="1">
      <alignment horizontal="right" vertical="top" wrapText="1" indent="2"/>
    </xf>
    <xf numFmtId="165" fontId="1" fillId="0" borderId="0" xfId="0" applyNumberFormat="1" applyFont="1" applyAlignment="1">
      <alignment horizontal="right" vertical="top" indent="2"/>
    </xf>
    <xf numFmtId="165" fontId="2" fillId="0" borderId="9" xfId="0" applyNumberFormat="1" applyFont="1" applyBorder="1" applyAlignment="1">
      <alignment horizontal="right" vertical="top" indent="2"/>
    </xf>
    <xf numFmtId="165" fontId="1" fillId="0" borderId="0" xfId="0" applyNumberFormat="1" applyFont="1" applyAlignment="1">
      <alignment horizontal="right" vertical="top" wrapText="1" indent="2"/>
    </xf>
    <xf numFmtId="165" fontId="2" fillId="0" borderId="11" xfId="0" applyNumberFormat="1" applyFont="1" applyBorder="1" applyAlignment="1">
      <alignment horizontal="right" vertical="top" indent="2"/>
    </xf>
    <xf numFmtId="165" fontId="2" fillId="0" borderId="4" xfId="0" applyNumberFormat="1" applyFont="1" applyBorder="1" applyAlignment="1">
      <alignment horizontal="right" vertical="top" indent="2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0" fillId="0" borderId="0" xfId="0"/>
    <xf numFmtId="0" fontId="25" fillId="0" borderId="0" xfId="0" applyFont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2.5428331875182269E-2"/>
          <c:w val="0.89019685039370078"/>
          <c:h val="0.67211286089238842"/>
        </c:manualLayout>
      </c:layout>
      <c:lineChart>
        <c:grouping val="standard"/>
        <c:varyColors val="0"/>
        <c:ser>
          <c:idx val="0"/>
          <c:order val="0"/>
          <c:tx>
            <c:strRef>
              <c:f>'18.2~'!$A$20</c:f>
              <c:strCache>
                <c:ptCount val="1"/>
                <c:pt idx="0">
                  <c:v>Mărfuri transportate
Грузоперевозки
Transported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chemeClr val="accent3"/>
                </a:solidFill>
              </a:ln>
            </c:spPr>
          </c:marker>
          <c:dLbls>
            <c:dLbl>
              <c:idx val="0"/>
              <c:layout>
                <c:manualLayout>
                  <c:x val="-5.2062554680664917E-2"/>
                  <c:y val="-8.56135170603675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09-4952-A690-BD78FEF574BA}"/>
                </c:ext>
              </c:extLst>
            </c:dLbl>
            <c:dLbl>
              <c:idx val="1"/>
              <c:layout>
                <c:manualLayout>
                  <c:x val="-5.2062554680664966E-2"/>
                  <c:y val="-8.5613517060367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09-4952-A690-BD78FEF574BA}"/>
                </c:ext>
              </c:extLst>
            </c:dLbl>
            <c:dLbl>
              <c:idx val="2"/>
              <c:layout>
                <c:manualLayout>
                  <c:x val="-4.5729221347331581E-2"/>
                  <c:y val="-0.122650554097404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09-4952-A690-BD78FEF574BA}"/>
                </c:ext>
              </c:extLst>
            </c:dLbl>
            <c:dLbl>
              <c:idx val="4"/>
              <c:layout>
                <c:manualLayout>
                  <c:x val="-4.3729221347331586E-2"/>
                  <c:y val="-5.78357392825896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09-4952-A690-BD78FEF574BA}"/>
                </c:ext>
              </c:extLst>
            </c:dLbl>
            <c:dLbl>
              <c:idx val="6"/>
              <c:layout>
                <c:manualLayout>
                  <c:x val="-5.2062554680665021E-2"/>
                  <c:y val="-9.950240594925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09-4952-A690-BD78FEF574BA}"/>
                </c:ext>
              </c:extLst>
            </c:dLbl>
            <c:dLbl>
              <c:idx val="10"/>
              <c:layout>
                <c:manualLayout>
                  <c:x val="-2.6640652219357644E-2"/>
                  <c:y val="-8.2981231119694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09-4952-A690-BD78FEF574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'18.2~'!$B$19:$L$19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'18.2~'!$B$20:$L$20</c:f>
              <c:numCache>
                <c:formatCode>0.0</c:formatCode>
                <c:ptCount val="11"/>
                <c:pt idx="0">
                  <c:v>107</c:v>
                </c:pt>
                <c:pt idx="1">
                  <c:v>110.5</c:v>
                </c:pt>
                <c:pt idx="2">
                  <c:v>97.7</c:v>
                </c:pt>
                <c:pt idx="3">
                  <c:v>118.8</c:v>
                </c:pt>
                <c:pt idx="4">
                  <c:v>104.1</c:v>
                </c:pt>
                <c:pt idx="5">
                  <c:v>98.8</c:v>
                </c:pt>
                <c:pt idx="6">
                  <c:v>100.8</c:v>
                </c:pt>
                <c:pt idx="7">
                  <c:v>116</c:v>
                </c:pt>
                <c:pt idx="8" formatCode="General">
                  <c:v>112.6</c:v>
                </c:pt>
                <c:pt idx="9">
                  <c:v>101.2</c:v>
                </c:pt>
                <c:pt idx="10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09-4952-A690-BD78FEF574BA}"/>
            </c:ext>
          </c:extLst>
        </c:ser>
        <c:ser>
          <c:idx val="1"/>
          <c:order val="1"/>
          <c:tx>
            <c:strRef>
              <c:f>'18.2~'!$A$21</c:f>
              <c:strCache>
                <c:ptCount val="1"/>
                <c:pt idx="0">
                  <c:v>Parcursul mărfurilor
Грузооборот
Turnover of goods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062554680664917E-2"/>
                  <c:y val="9.9502405949256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09-4952-A690-BD78FEF574BA}"/>
                </c:ext>
              </c:extLst>
            </c:dLbl>
            <c:dLbl>
              <c:idx val="1"/>
              <c:layout>
                <c:manualLayout>
                  <c:x val="-5.2062554680664966E-2"/>
                  <c:y val="0.118020924467774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09-4952-A690-BD78FEF574BA}"/>
                </c:ext>
              </c:extLst>
            </c:dLbl>
            <c:dLbl>
              <c:idx val="2"/>
              <c:layout>
                <c:manualLayout>
                  <c:x val="-5.2062554680664966E-2"/>
                  <c:y val="9.9502405949256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09-4952-A690-BD78FEF574BA}"/>
                </c:ext>
              </c:extLst>
            </c:dLbl>
            <c:dLbl>
              <c:idx val="6"/>
              <c:layout>
                <c:manualLayout>
                  <c:x val="-5.2062554680665021E-2"/>
                  <c:y val="0.104132035578885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09-4952-A690-BD78FEF574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'18.2~'!$B$19:$L$19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'18.2~'!$B$21:$L$21</c:f>
              <c:numCache>
                <c:formatCode>0.0</c:formatCode>
                <c:ptCount val="11"/>
                <c:pt idx="0">
                  <c:v>111.1</c:v>
                </c:pt>
                <c:pt idx="1">
                  <c:v>114.4</c:v>
                </c:pt>
                <c:pt idx="2">
                  <c:v>102.5</c:v>
                </c:pt>
                <c:pt idx="3">
                  <c:v>115</c:v>
                </c:pt>
                <c:pt idx="4">
                  <c:v>97.1</c:v>
                </c:pt>
                <c:pt idx="5">
                  <c:v>94.4</c:v>
                </c:pt>
                <c:pt idx="6">
                  <c:v>105.8</c:v>
                </c:pt>
                <c:pt idx="7">
                  <c:v>109.3</c:v>
                </c:pt>
                <c:pt idx="8" formatCode="General">
                  <c:v>105.1</c:v>
                </c:pt>
                <c:pt idx="9">
                  <c:v>103.3</c:v>
                </c:pt>
                <c:pt idx="10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09-4952-A690-BD78FEF5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88143"/>
        <c:axId val="1"/>
      </c:lineChart>
      <c:catAx>
        <c:axId val="597888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7888143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40506534621316E-2"/>
          <c:y val="0.7813652153774896"/>
          <c:w val="0.7869677372802627"/>
          <c:h val="0.186594488188976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2.5428331875182269E-2"/>
          <c:w val="0.89019685039370078"/>
          <c:h val="0.67211286089238842"/>
        </c:manualLayout>
      </c:layout>
      <c:lineChart>
        <c:grouping val="standard"/>
        <c:varyColors val="0"/>
        <c:ser>
          <c:idx val="0"/>
          <c:order val="0"/>
          <c:tx>
            <c:strRef>
              <c:f>'[1]18.2~'!$A$20</c:f>
              <c:strCache>
                <c:ptCount val="1"/>
                <c:pt idx="0">
                  <c:v>Mărfuri transportate
Грузоперевозки
Transported goods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chemeClr val="accent3"/>
                </a:solidFill>
              </a:ln>
            </c:spPr>
          </c:marker>
          <c:dLbls>
            <c:dLbl>
              <c:idx val="0"/>
              <c:layout>
                <c:manualLayout>
                  <c:x val="-5.2062554680664917E-2"/>
                  <c:y val="-8.56135170603675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18-4F86-92A0-B37F17F38924}"/>
                </c:ext>
              </c:extLst>
            </c:dLbl>
            <c:dLbl>
              <c:idx val="1"/>
              <c:layout>
                <c:manualLayout>
                  <c:x val="-5.2062554680664966E-2"/>
                  <c:y val="-8.5613517060367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8-4F86-92A0-B37F17F38924}"/>
                </c:ext>
              </c:extLst>
            </c:dLbl>
            <c:dLbl>
              <c:idx val="2"/>
              <c:layout>
                <c:manualLayout>
                  <c:x val="-4.5729221347331581E-2"/>
                  <c:y val="-0.122650554097404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8-4F86-92A0-B37F17F38924}"/>
                </c:ext>
              </c:extLst>
            </c:dLbl>
            <c:dLbl>
              <c:idx val="4"/>
              <c:layout>
                <c:manualLayout>
                  <c:x val="-4.3729221347331586E-2"/>
                  <c:y val="-5.78357392825896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8-4F86-92A0-B37F17F38924}"/>
                </c:ext>
              </c:extLst>
            </c:dLbl>
            <c:dLbl>
              <c:idx val="6"/>
              <c:layout>
                <c:manualLayout>
                  <c:x val="-5.2062554680665021E-2"/>
                  <c:y val="-9.950240594925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18-4F86-92A0-B37F17F38924}"/>
                </c:ext>
              </c:extLst>
            </c:dLbl>
            <c:dLbl>
              <c:idx val="10"/>
              <c:layout>
                <c:manualLayout>
                  <c:x val="-2.6640652219357644E-2"/>
                  <c:y val="-8.29812311196949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18-4F86-92A0-B37F17F389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'[1]18.2~'!$B$19:$M$19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'[1]18.2~'!$B$20:$M$20</c:f>
              <c:numCache>
                <c:formatCode>General</c:formatCode>
                <c:ptCount val="12"/>
                <c:pt idx="0">
                  <c:v>107</c:v>
                </c:pt>
                <c:pt idx="1">
                  <c:v>110.5</c:v>
                </c:pt>
                <c:pt idx="2">
                  <c:v>97.7</c:v>
                </c:pt>
                <c:pt idx="3">
                  <c:v>118.8</c:v>
                </c:pt>
                <c:pt idx="4">
                  <c:v>104.1</c:v>
                </c:pt>
                <c:pt idx="5">
                  <c:v>98.8</c:v>
                </c:pt>
                <c:pt idx="6">
                  <c:v>100.8</c:v>
                </c:pt>
                <c:pt idx="7">
                  <c:v>116</c:v>
                </c:pt>
                <c:pt idx="8">
                  <c:v>112.6</c:v>
                </c:pt>
                <c:pt idx="9">
                  <c:v>101.2</c:v>
                </c:pt>
                <c:pt idx="10">
                  <c:v>92.6</c:v>
                </c:pt>
                <c:pt idx="11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18-4F86-92A0-B37F17F38924}"/>
            </c:ext>
          </c:extLst>
        </c:ser>
        <c:ser>
          <c:idx val="1"/>
          <c:order val="1"/>
          <c:tx>
            <c:strRef>
              <c:f>'[1]18.2~'!$A$21</c:f>
              <c:strCache>
                <c:ptCount val="1"/>
                <c:pt idx="0">
                  <c:v>Parcursul mărfurilor
Грузооборот
Turnover of goods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062554680664917E-2"/>
                  <c:y val="9.95024059492562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18-4F86-92A0-B37F17F38924}"/>
                </c:ext>
              </c:extLst>
            </c:dLbl>
            <c:dLbl>
              <c:idx val="1"/>
              <c:layout>
                <c:manualLayout>
                  <c:x val="-5.2062554680664966E-2"/>
                  <c:y val="0.118020924467774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18-4F86-92A0-B37F17F38924}"/>
                </c:ext>
              </c:extLst>
            </c:dLbl>
            <c:dLbl>
              <c:idx val="2"/>
              <c:layout>
                <c:manualLayout>
                  <c:x val="-5.2062554680664966E-2"/>
                  <c:y val="9.9502405949256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18-4F86-92A0-B37F17F38924}"/>
                </c:ext>
              </c:extLst>
            </c:dLbl>
            <c:dLbl>
              <c:idx val="6"/>
              <c:layout>
                <c:manualLayout>
                  <c:x val="-5.2062554680665021E-2"/>
                  <c:y val="0.104132035578885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18-4F86-92A0-B37F17F389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'[1]18.2~'!$B$19:$M$19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'[1]18.2~'!$B$21:$M$21</c:f>
              <c:numCache>
                <c:formatCode>General</c:formatCode>
                <c:ptCount val="12"/>
                <c:pt idx="0">
                  <c:v>111.1</c:v>
                </c:pt>
                <c:pt idx="1">
                  <c:v>114.4</c:v>
                </c:pt>
                <c:pt idx="2">
                  <c:v>102.5</c:v>
                </c:pt>
                <c:pt idx="3">
                  <c:v>115</c:v>
                </c:pt>
                <c:pt idx="4">
                  <c:v>97.1</c:v>
                </c:pt>
                <c:pt idx="5">
                  <c:v>94.4</c:v>
                </c:pt>
                <c:pt idx="6">
                  <c:v>105.8</c:v>
                </c:pt>
                <c:pt idx="7">
                  <c:v>109.3</c:v>
                </c:pt>
                <c:pt idx="8">
                  <c:v>105.1</c:v>
                </c:pt>
                <c:pt idx="9">
                  <c:v>103.3</c:v>
                </c:pt>
                <c:pt idx="10">
                  <c:v>94.5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D18-4F86-92A0-B37F17F3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88143"/>
        <c:axId val="1"/>
      </c:lineChart>
      <c:catAx>
        <c:axId val="597888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3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7888143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40506534621316E-2"/>
          <c:y val="0.7813652153774896"/>
          <c:w val="0.7869677372802627"/>
          <c:h val="0.186594488188976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8705161854769E-2"/>
          <c:y val="1.8498883291762441E-2"/>
          <c:w val="0.93464135620322009"/>
          <c:h val="0.71502015239548045"/>
        </c:manualLayout>
      </c:layout>
      <c:lineChart>
        <c:grouping val="standard"/>
        <c:varyColors val="0"/>
        <c:ser>
          <c:idx val="0"/>
          <c:order val="0"/>
          <c:tx>
            <c:strRef>
              <c:f>'18.8~'!$A$25</c:f>
              <c:strCache>
                <c:ptCount val="1"/>
                <c:pt idx="0">
                  <c:v>Pasageri transportaţi
Перевезено пассажиpов
Transported passengers 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3.5395888013998247E-2"/>
                  <c:y val="4.5634775105166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94-46A8-B7D4-B7DD44BE0E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'18.8~'!$B$24:$L$24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'18.8~'!$B$25:$L$25</c:f>
              <c:numCache>
                <c:formatCode>0.0</c:formatCode>
                <c:ptCount val="11"/>
                <c:pt idx="0">
                  <c:v>79.7</c:v>
                </c:pt>
                <c:pt idx="1">
                  <c:v>102</c:v>
                </c:pt>
                <c:pt idx="2">
                  <c:v>101.4</c:v>
                </c:pt>
                <c:pt idx="3">
                  <c:v>98.7</c:v>
                </c:pt>
                <c:pt idx="4">
                  <c:v>100</c:v>
                </c:pt>
                <c:pt idx="5">
                  <c:v>104.9</c:v>
                </c:pt>
                <c:pt idx="6">
                  <c:v>99.8</c:v>
                </c:pt>
                <c:pt idx="7">
                  <c:v>101.6</c:v>
                </c:pt>
                <c:pt idx="8">
                  <c:v>103.6</c:v>
                </c:pt>
                <c:pt idx="9">
                  <c:v>105.8</c:v>
                </c:pt>
                <c:pt idx="10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4-46A8-B7D4-B7DD44BE0EA3}"/>
            </c:ext>
          </c:extLst>
        </c:ser>
        <c:ser>
          <c:idx val="1"/>
          <c:order val="1"/>
          <c:tx>
            <c:strRef>
              <c:f>'18.8~'!$A$26</c:f>
              <c:strCache>
                <c:ptCount val="1"/>
                <c:pt idx="0">
                  <c:v>Parcursul pasagerilor
Пассажиpообоpот
Passengers turnover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4"/>
              <c:layout>
                <c:manualLayout>
                  <c:x val="-4.6793639772984286E-2"/>
                  <c:y val="-6.044505306401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94-46A8-B7D4-B7DD44BE0E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'18.8~'!$B$24:$L$24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'18.8~'!$B$26:$L$26</c:f>
              <c:numCache>
                <c:formatCode>0.0</c:formatCode>
                <c:ptCount val="11"/>
                <c:pt idx="0">
                  <c:v>101.5</c:v>
                </c:pt>
                <c:pt idx="1">
                  <c:v>108.9</c:v>
                </c:pt>
                <c:pt idx="2">
                  <c:v>102.8</c:v>
                </c:pt>
                <c:pt idx="3">
                  <c:v>102.3</c:v>
                </c:pt>
                <c:pt idx="4">
                  <c:v>101.3</c:v>
                </c:pt>
                <c:pt idx="5">
                  <c:v>109.5</c:v>
                </c:pt>
                <c:pt idx="6">
                  <c:v>104.5</c:v>
                </c:pt>
                <c:pt idx="7">
                  <c:v>117.5</c:v>
                </c:pt>
                <c:pt idx="8">
                  <c:v>105.9</c:v>
                </c:pt>
                <c:pt idx="9">
                  <c:v>101.5</c:v>
                </c:pt>
                <c:pt idx="10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94-46A8-B7D4-B7DD44BE0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83983"/>
        <c:axId val="1"/>
      </c:lineChart>
      <c:catAx>
        <c:axId val="597883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83983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01917080114202"/>
          <c:y val="0.79123301894955433"/>
          <c:w val="0.77118538082426225"/>
          <c:h val="0.173631565285108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8705161854769E-2"/>
          <c:y val="1.8498883291762441E-2"/>
          <c:w val="0.93464135620322009"/>
          <c:h val="0.71502015239548045"/>
        </c:manualLayout>
      </c:layout>
      <c:lineChart>
        <c:grouping val="standard"/>
        <c:varyColors val="0"/>
        <c:ser>
          <c:idx val="0"/>
          <c:order val="0"/>
          <c:tx>
            <c:strRef>
              <c:f>'[1]18.8~'!$A$25</c:f>
              <c:strCache>
                <c:ptCount val="1"/>
                <c:pt idx="0">
                  <c:v>Pasageri transportaţi
Перевезено пассажиpов
Transported passengers 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3.5395888013998247E-2"/>
                  <c:y val="4.5634775105166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A-4948-8369-27BB6E7F7207}"/>
                </c:ext>
              </c:extLst>
            </c:dLbl>
            <c:dLbl>
              <c:idx val="9"/>
              <c:layout>
                <c:manualLayout>
                  <c:x val="-4.0893215843641258E-2"/>
                  <c:y val="-3.940318539727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13-4F9D-8EF6-C24AD0392A5D}"/>
                </c:ext>
              </c:extLst>
            </c:dLbl>
            <c:dLbl>
              <c:idx val="10"/>
              <c:layout>
                <c:manualLayout>
                  <c:x val="-4.0367729865640703E-2"/>
                  <c:y val="-7.34940944881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13-4F9D-8EF6-C24AD0392A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'[1]18.8~'!$B$24:$M$24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'[1]18.8~'!$B$25:$M$25</c:f>
              <c:numCache>
                <c:formatCode>General</c:formatCode>
                <c:ptCount val="12"/>
                <c:pt idx="0">
                  <c:v>79.7</c:v>
                </c:pt>
                <c:pt idx="1">
                  <c:v>102</c:v>
                </c:pt>
                <c:pt idx="2">
                  <c:v>101.4</c:v>
                </c:pt>
                <c:pt idx="3">
                  <c:v>98.7</c:v>
                </c:pt>
                <c:pt idx="4">
                  <c:v>100</c:v>
                </c:pt>
                <c:pt idx="5">
                  <c:v>104.9</c:v>
                </c:pt>
                <c:pt idx="6">
                  <c:v>99.8</c:v>
                </c:pt>
                <c:pt idx="7">
                  <c:v>101.6</c:v>
                </c:pt>
                <c:pt idx="8">
                  <c:v>103.6</c:v>
                </c:pt>
                <c:pt idx="9">
                  <c:v>105.8</c:v>
                </c:pt>
                <c:pt idx="10">
                  <c:v>64.5</c:v>
                </c:pt>
                <c:pt idx="11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948-8369-27BB6E7F7207}"/>
            </c:ext>
          </c:extLst>
        </c:ser>
        <c:ser>
          <c:idx val="1"/>
          <c:order val="1"/>
          <c:tx>
            <c:strRef>
              <c:f>'[1]18.8~'!$A$26</c:f>
              <c:strCache>
                <c:ptCount val="1"/>
                <c:pt idx="0">
                  <c:v>Parcursul pasagerilor
Пассажиpообоpот
Passengers turnover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4"/>
              <c:layout>
                <c:manualLayout>
                  <c:x val="-4.6793639772984286E-2"/>
                  <c:y val="-6.044505306401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A-4948-8369-27BB6E7F7207}"/>
                </c:ext>
              </c:extLst>
            </c:dLbl>
            <c:dLbl>
              <c:idx val="9"/>
              <c:layout>
                <c:manualLayout>
                  <c:x val="-6.1908977665007199E-2"/>
                  <c:y val="4.3191362443330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13-4F9D-8EF6-C24AD0392A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'[1]18.8~'!$B$24:$M$24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'[1]18.8~'!$B$26:$M$26</c:f>
              <c:numCache>
                <c:formatCode>General</c:formatCode>
                <c:ptCount val="12"/>
                <c:pt idx="0">
                  <c:v>101.5</c:v>
                </c:pt>
                <c:pt idx="1">
                  <c:v>108.9</c:v>
                </c:pt>
                <c:pt idx="2">
                  <c:v>102.8</c:v>
                </c:pt>
                <c:pt idx="3">
                  <c:v>102.3</c:v>
                </c:pt>
                <c:pt idx="4">
                  <c:v>101.3</c:v>
                </c:pt>
                <c:pt idx="5">
                  <c:v>109.5</c:v>
                </c:pt>
                <c:pt idx="6">
                  <c:v>104.5</c:v>
                </c:pt>
                <c:pt idx="7">
                  <c:v>117.5</c:v>
                </c:pt>
                <c:pt idx="8">
                  <c:v>105.9</c:v>
                </c:pt>
                <c:pt idx="9">
                  <c:v>101.5</c:v>
                </c:pt>
                <c:pt idx="10">
                  <c:v>43.9</c:v>
                </c:pt>
                <c:pt idx="11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A-4948-8369-27BB6E7F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83983"/>
        <c:axId val="1"/>
      </c:lineChart>
      <c:catAx>
        <c:axId val="597883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83983"/>
        <c:crosses val="autoZero"/>
        <c:crossBetween val="between"/>
        <c:majorUnit val="3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501917080114202"/>
          <c:y val="0.79123301894955433"/>
          <c:w val="0.77118538082426225"/>
          <c:h val="0.173631565285108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144780</xdr:rowOff>
    </xdr:from>
    <xdr:to>
      <xdr:col>10</xdr:col>
      <xdr:colOff>7620</xdr:colOff>
      <xdr:row>17</xdr:row>
      <xdr:rowOff>76200</xdr:rowOff>
    </xdr:to>
    <xdr:graphicFrame macro="">
      <xdr:nvGraphicFramePr>
        <xdr:cNvPr id="1375" name="Chart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144780</xdr:rowOff>
    </xdr:from>
    <xdr:to>
      <xdr:col>10</xdr:col>
      <xdr:colOff>7620</xdr:colOff>
      <xdr:row>17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0C93C39-3EED-41DC-992C-C7DCE1B55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7620</xdr:rowOff>
    </xdr:from>
    <xdr:to>
      <xdr:col>8</xdr:col>
      <xdr:colOff>396240</xdr:colOff>
      <xdr:row>22</xdr:row>
      <xdr:rowOff>121920</xdr:rowOff>
    </xdr:to>
    <xdr:graphicFrame macro="">
      <xdr:nvGraphicFramePr>
        <xdr:cNvPr id="5470" name="Chart 1">
          <a:extLst>
            <a:ext uri="{FF2B5EF4-FFF2-40B4-BE49-F238E27FC236}">
              <a16:creationId xmlns:a16="http://schemas.microsoft.com/office/drawing/2014/main" id="{00000000-0008-0000-0700-00005E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2</xdr:row>
      <xdr:rowOff>7620</xdr:rowOff>
    </xdr:from>
    <xdr:to>
      <xdr:col>10</xdr:col>
      <xdr:colOff>276224</xdr:colOff>
      <xdr:row>22</xdr:row>
      <xdr:rowOff>121920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9D40D22-FC83-49DD-8877-F41CBF0BB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%20Larisa/Desktop/Anuar%202022/Excel%20Ramuri/18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"/>
      <sheetName val="18.2~"/>
      <sheetName val="18.3"/>
      <sheetName val="18.4"/>
      <sheetName val="18.5"/>
      <sheetName val="18.6"/>
      <sheetName val="18.7"/>
      <sheetName val="18.8~"/>
      <sheetName val="18.9"/>
      <sheetName val="18.10"/>
      <sheetName val="18.11"/>
      <sheetName val="18.12"/>
      <sheetName val="18.13"/>
      <sheetName val="18.14"/>
      <sheetName val="18.15"/>
    </sheetNames>
    <sheetDataSet>
      <sheetData sheetId="0"/>
      <sheetData sheetId="1">
        <row r="19">
          <cell r="B19">
            <v>2010</v>
          </cell>
          <cell r="C19">
            <v>2011</v>
          </cell>
          <cell r="D19">
            <v>2012</v>
          </cell>
          <cell r="E19">
            <v>2013</v>
          </cell>
          <cell r="F19">
            <v>2014</v>
          </cell>
          <cell r="G19">
            <v>2015</v>
          </cell>
          <cell r="H19">
            <v>2016</v>
          </cell>
          <cell r="I19">
            <v>2017</v>
          </cell>
          <cell r="J19">
            <v>2018</v>
          </cell>
          <cell r="K19">
            <v>2019</v>
          </cell>
          <cell r="L19">
            <v>2020</v>
          </cell>
          <cell r="M19">
            <v>2021</v>
          </cell>
        </row>
        <row r="20">
          <cell r="A20" t="str">
            <v>Mărfuri transportate
Грузоперевозки
Transported goods</v>
          </cell>
          <cell r="B20">
            <v>107</v>
          </cell>
          <cell r="C20">
            <v>110.5</v>
          </cell>
          <cell r="D20">
            <v>97.7</v>
          </cell>
          <cell r="E20">
            <v>118.8</v>
          </cell>
          <cell r="F20">
            <v>104.1</v>
          </cell>
          <cell r="G20">
            <v>98.8</v>
          </cell>
          <cell r="H20">
            <v>100.8</v>
          </cell>
          <cell r="I20">
            <v>116</v>
          </cell>
          <cell r="J20">
            <v>112.6</v>
          </cell>
          <cell r="K20">
            <v>101.2</v>
          </cell>
          <cell r="L20">
            <v>92.6</v>
          </cell>
          <cell r="M20">
            <v>112.5</v>
          </cell>
        </row>
        <row r="21">
          <cell r="A21" t="str">
            <v>Parcursul mărfurilor
Грузооборот
Turnover of goods</v>
          </cell>
          <cell r="B21">
            <v>111.1</v>
          </cell>
          <cell r="C21">
            <v>114.4</v>
          </cell>
          <cell r="D21">
            <v>102.5</v>
          </cell>
          <cell r="E21">
            <v>115</v>
          </cell>
          <cell r="F21">
            <v>97.1</v>
          </cell>
          <cell r="G21">
            <v>94.4</v>
          </cell>
          <cell r="H21">
            <v>105.8</v>
          </cell>
          <cell r="I21">
            <v>109.3</v>
          </cell>
          <cell r="J21">
            <v>105.1</v>
          </cell>
          <cell r="K21">
            <v>103.3</v>
          </cell>
          <cell r="L21">
            <v>94.5</v>
          </cell>
          <cell r="M21">
            <v>114</v>
          </cell>
        </row>
      </sheetData>
      <sheetData sheetId="2"/>
      <sheetData sheetId="3"/>
      <sheetData sheetId="4"/>
      <sheetData sheetId="5"/>
      <sheetData sheetId="6"/>
      <sheetData sheetId="7">
        <row r="24">
          <cell r="B24">
            <v>2010</v>
          </cell>
          <cell r="C24">
            <v>2011</v>
          </cell>
          <cell r="D24">
            <v>2012</v>
          </cell>
          <cell r="E24">
            <v>2013</v>
          </cell>
          <cell r="F24">
            <v>2014</v>
          </cell>
          <cell r="G24">
            <v>2015</v>
          </cell>
          <cell r="H24">
            <v>2016</v>
          </cell>
          <cell r="I24">
            <v>2017</v>
          </cell>
          <cell r="J24">
            <v>2018</v>
          </cell>
          <cell r="K24">
            <v>2019</v>
          </cell>
          <cell r="L24">
            <v>2020</v>
          </cell>
          <cell r="M24">
            <v>2021</v>
          </cell>
        </row>
        <row r="25">
          <cell r="A25" t="str">
            <v xml:space="preserve">Pasageri transportaţi
Перевезено пассажиpов
Transported passengers </v>
          </cell>
          <cell r="B25">
            <v>79.7</v>
          </cell>
          <cell r="C25">
            <v>102</v>
          </cell>
          <cell r="D25">
            <v>101.4</v>
          </cell>
          <cell r="E25">
            <v>98.7</v>
          </cell>
          <cell r="F25">
            <v>100</v>
          </cell>
          <cell r="G25">
            <v>104.9</v>
          </cell>
          <cell r="H25">
            <v>99.8</v>
          </cell>
          <cell r="I25">
            <v>101.6</v>
          </cell>
          <cell r="J25">
            <v>103.6</v>
          </cell>
          <cell r="K25">
            <v>105.8</v>
          </cell>
          <cell r="L25">
            <v>64.5</v>
          </cell>
          <cell r="M25">
            <v>116</v>
          </cell>
        </row>
        <row r="26">
          <cell r="A26" t="str">
            <v>Parcursul pasagerilor
Пассажиpообоpот
Passengers turnover</v>
          </cell>
          <cell r="B26">
            <v>101.5</v>
          </cell>
          <cell r="C26">
            <v>108.9</v>
          </cell>
          <cell r="D26">
            <v>102.8</v>
          </cell>
          <cell r="E26">
            <v>102.3</v>
          </cell>
          <cell r="F26">
            <v>101.3</v>
          </cell>
          <cell r="G26">
            <v>109.5</v>
          </cell>
          <cell r="H26">
            <v>104.5</v>
          </cell>
          <cell r="I26">
            <v>117.5</v>
          </cell>
          <cell r="J26">
            <v>105.9</v>
          </cell>
          <cell r="K26">
            <v>101.5</v>
          </cell>
          <cell r="L26">
            <v>43.9</v>
          </cell>
          <cell r="M26">
            <v>139.69999999999999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</sheetPr>
  <dimension ref="A1:P15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29.7109375" customWidth="1"/>
    <col min="2" max="15" width="7.140625" customWidth="1"/>
    <col min="16" max="16" width="6.5703125" customWidth="1"/>
  </cols>
  <sheetData>
    <row r="1" spans="1:16" ht="37.5" customHeight="1">
      <c r="A1" s="228" t="s">
        <v>142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>
      <c r="A2" s="15"/>
      <c r="B2" s="1">
        <v>2000</v>
      </c>
      <c r="C2" s="1">
        <v>2005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1">
        <v>2017</v>
      </c>
      <c r="L2" s="11">
        <v>2018</v>
      </c>
      <c r="M2" s="11">
        <v>2019</v>
      </c>
      <c r="N2" s="11">
        <v>2020</v>
      </c>
      <c r="O2" s="11">
        <v>2021</v>
      </c>
    </row>
    <row r="3" spans="1:16" ht="34.5" customHeight="1">
      <c r="A3" s="60" t="s">
        <v>143</v>
      </c>
      <c r="B3" s="42">
        <v>28917.7</v>
      </c>
      <c r="C3" s="138">
        <v>36410</v>
      </c>
      <c r="D3" s="138">
        <v>27806</v>
      </c>
      <c r="E3" s="42">
        <v>30717.599999999999</v>
      </c>
      <c r="F3" s="42">
        <v>30022.6</v>
      </c>
      <c r="G3" s="42">
        <v>35674.1</v>
      </c>
      <c r="H3" s="42">
        <v>37143.1</v>
      </c>
      <c r="I3" s="42">
        <v>36711.800000000003</v>
      </c>
      <c r="J3" s="42">
        <v>36992.199999999997</v>
      </c>
      <c r="K3" s="42">
        <v>42928.2</v>
      </c>
      <c r="L3" s="143">
        <v>48357.2</v>
      </c>
      <c r="M3" s="144">
        <v>48954.6</v>
      </c>
      <c r="N3" s="144">
        <v>45337</v>
      </c>
      <c r="O3" s="144">
        <v>51016.3</v>
      </c>
      <c r="P3" s="19"/>
    </row>
    <row r="4" spans="1:16" ht="14.25" customHeight="1">
      <c r="A4" s="62" t="s">
        <v>1</v>
      </c>
      <c r="B4" s="126"/>
      <c r="C4" s="126"/>
      <c r="D4" s="18"/>
      <c r="E4" s="7"/>
      <c r="F4" s="7"/>
      <c r="G4" s="7"/>
      <c r="H4" s="7"/>
      <c r="I4" s="7"/>
      <c r="J4" s="17"/>
      <c r="K4" s="20"/>
      <c r="L4" s="19"/>
      <c r="M4" s="20"/>
      <c r="N4" s="19"/>
      <c r="O4" s="19"/>
      <c r="P4" s="19"/>
    </row>
    <row r="5" spans="1:16" ht="12" customHeight="1">
      <c r="A5" s="63" t="s">
        <v>2</v>
      </c>
      <c r="B5" s="7">
        <v>8213.7999999999993</v>
      </c>
      <c r="C5" s="7">
        <v>11704.1</v>
      </c>
      <c r="D5" s="12">
        <v>3852.1</v>
      </c>
      <c r="E5" s="7">
        <v>4554</v>
      </c>
      <c r="F5" s="7">
        <v>4163.8</v>
      </c>
      <c r="G5" s="7">
        <v>5430.6</v>
      </c>
      <c r="H5" s="7">
        <v>5008.3999999999996</v>
      </c>
      <c r="I5" s="7">
        <v>4157.8999999999996</v>
      </c>
      <c r="J5" s="7">
        <v>3493</v>
      </c>
      <c r="K5" s="7">
        <v>4793.8999999999996</v>
      </c>
      <c r="L5" s="20">
        <v>4928.3999999999996</v>
      </c>
      <c r="M5" s="20">
        <v>4270.8999999999996</v>
      </c>
      <c r="N5" s="20">
        <v>2887.4</v>
      </c>
      <c r="O5" s="20">
        <v>3317.6</v>
      </c>
      <c r="P5" s="19"/>
    </row>
    <row r="6" spans="1:16">
      <c r="A6" s="63" t="s">
        <v>3</v>
      </c>
      <c r="B6" s="7">
        <v>20671.7</v>
      </c>
      <c r="C6" s="7">
        <v>24593.3</v>
      </c>
      <c r="D6" s="7">
        <v>23825.4</v>
      </c>
      <c r="E6" s="7">
        <v>26012.9</v>
      </c>
      <c r="F6" s="7">
        <v>25713</v>
      </c>
      <c r="G6" s="7">
        <v>30079.599999999999</v>
      </c>
      <c r="H6" s="7">
        <v>31906.7</v>
      </c>
      <c r="I6" s="7">
        <v>32401.3</v>
      </c>
      <c r="J6" s="7">
        <v>33363.1</v>
      </c>
      <c r="K6" s="7">
        <v>37998.400000000001</v>
      </c>
      <c r="L6" s="20">
        <v>43300.5</v>
      </c>
      <c r="M6" s="20">
        <v>44552.5</v>
      </c>
      <c r="N6" s="20">
        <v>42220.7</v>
      </c>
      <c r="O6" s="20">
        <v>47529.3</v>
      </c>
      <c r="P6" s="19"/>
    </row>
    <row r="7" spans="1:16">
      <c r="A7" s="63" t="s">
        <v>0</v>
      </c>
      <c r="B7" s="7">
        <v>30.8</v>
      </c>
      <c r="C7" s="7">
        <v>111.8</v>
      </c>
      <c r="D7" s="7">
        <v>127.2</v>
      </c>
      <c r="E7" s="7">
        <v>149.1</v>
      </c>
      <c r="F7" s="7">
        <v>144.19999999999999</v>
      </c>
      <c r="G7" s="7">
        <v>162.6</v>
      </c>
      <c r="H7" s="7">
        <v>227.2</v>
      </c>
      <c r="I7" s="7">
        <v>152</v>
      </c>
      <c r="J7" s="7">
        <v>135.6</v>
      </c>
      <c r="K7" s="7">
        <v>134.80000000000001</v>
      </c>
      <c r="L7" s="20">
        <v>127</v>
      </c>
      <c r="M7" s="20">
        <v>129.6</v>
      </c>
      <c r="N7" s="20">
        <v>227.6</v>
      </c>
      <c r="O7" s="20">
        <v>168</v>
      </c>
      <c r="P7" s="19"/>
    </row>
    <row r="8" spans="1:16">
      <c r="A8" s="63" t="s">
        <v>4</v>
      </c>
      <c r="B8" s="13">
        <v>1.4</v>
      </c>
      <c r="C8" s="13">
        <v>0.77</v>
      </c>
      <c r="D8" s="13">
        <v>1.3</v>
      </c>
      <c r="E8" s="8">
        <v>1.6</v>
      </c>
      <c r="F8" s="8">
        <v>1.57</v>
      </c>
      <c r="G8" s="8">
        <v>1.28</v>
      </c>
      <c r="H8" s="8">
        <v>0.81</v>
      </c>
      <c r="I8" s="8">
        <v>0.57999999999999996</v>
      </c>
      <c r="J8" s="8">
        <v>0.49</v>
      </c>
      <c r="K8" s="13">
        <v>1.06</v>
      </c>
      <c r="L8" s="114">
        <v>1.33</v>
      </c>
      <c r="M8" s="20">
        <v>1.57</v>
      </c>
      <c r="N8" s="20">
        <v>1.3</v>
      </c>
      <c r="O8" s="20">
        <v>1.4</v>
      </c>
      <c r="P8" s="19"/>
    </row>
    <row r="9" spans="1:16" ht="32.25" customHeight="1">
      <c r="A9" s="64" t="s">
        <v>144</v>
      </c>
      <c r="B9" s="42">
        <v>2605.1999999999998</v>
      </c>
      <c r="C9" s="42">
        <v>5459.6</v>
      </c>
      <c r="D9" s="42">
        <v>4193.1000000000004</v>
      </c>
      <c r="E9" s="42">
        <v>4795.5</v>
      </c>
      <c r="F9" s="42">
        <v>4916.3</v>
      </c>
      <c r="G9" s="42">
        <v>5651.6</v>
      </c>
      <c r="H9" s="42">
        <v>5489.7</v>
      </c>
      <c r="I9" s="42">
        <v>5182</v>
      </c>
      <c r="J9" s="42">
        <v>5484.3</v>
      </c>
      <c r="K9" s="42">
        <v>5996.6</v>
      </c>
      <c r="L9" s="143">
        <v>6303.3</v>
      </c>
      <c r="M9" s="145">
        <v>6508.4</v>
      </c>
      <c r="N9" s="145">
        <v>6151.4</v>
      </c>
      <c r="O9" s="145">
        <v>7012</v>
      </c>
      <c r="P9" s="19"/>
    </row>
    <row r="10" spans="1:16" ht="12" customHeight="1">
      <c r="A10" s="62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19"/>
      <c r="L10" s="20"/>
      <c r="M10" s="20"/>
      <c r="N10" s="19"/>
      <c r="O10" s="19"/>
      <c r="P10" s="19"/>
    </row>
    <row r="11" spans="1:16" ht="12.75" customHeight="1">
      <c r="A11" s="63" t="s">
        <v>2</v>
      </c>
      <c r="B11" s="7">
        <v>1513.2</v>
      </c>
      <c r="C11" s="7">
        <v>3052.9</v>
      </c>
      <c r="D11" s="7">
        <v>958.6</v>
      </c>
      <c r="E11" s="7">
        <v>1196</v>
      </c>
      <c r="F11" s="7">
        <v>959.5</v>
      </c>
      <c r="G11" s="7">
        <v>1226.9000000000001</v>
      </c>
      <c r="H11" s="7">
        <v>1181.4000000000001</v>
      </c>
      <c r="I11" s="7">
        <v>963.5</v>
      </c>
      <c r="J11" s="7">
        <v>789.9</v>
      </c>
      <c r="K11" s="7">
        <v>987.1</v>
      </c>
      <c r="L11" s="20">
        <v>1012</v>
      </c>
      <c r="M11" s="20">
        <v>940.3</v>
      </c>
      <c r="N11" s="20">
        <v>599</v>
      </c>
      <c r="O11" s="20">
        <v>664.5</v>
      </c>
      <c r="P11" s="19"/>
    </row>
    <row r="12" spans="1:16" ht="12.2" customHeight="1">
      <c r="A12" s="63" t="s">
        <v>3</v>
      </c>
      <c r="B12" s="7">
        <v>1087.8</v>
      </c>
      <c r="C12" s="7">
        <v>2405.3000000000002</v>
      </c>
      <c r="D12" s="7">
        <v>3232.4</v>
      </c>
      <c r="E12" s="7">
        <v>3597.3</v>
      </c>
      <c r="F12" s="7">
        <v>3954.7</v>
      </c>
      <c r="G12" s="7">
        <v>4423.1000000000004</v>
      </c>
      <c r="H12" s="7">
        <v>4306.5</v>
      </c>
      <c r="I12" s="7">
        <v>4217.3</v>
      </c>
      <c r="J12" s="7">
        <v>4693.3999999999996</v>
      </c>
      <c r="K12" s="7">
        <v>5008.3999999999996</v>
      </c>
      <c r="L12" s="20">
        <v>5290</v>
      </c>
      <c r="M12" s="20">
        <v>5566.5</v>
      </c>
      <c r="N12" s="20">
        <v>5551</v>
      </c>
      <c r="O12" s="20">
        <v>6346.1</v>
      </c>
      <c r="P12" s="19"/>
    </row>
    <row r="13" spans="1:16">
      <c r="A13" s="63" t="s">
        <v>0</v>
      </c>
      <c r="B13" s="7">
        <v>0.1</v>
      </c>
      <c r="C13" s="7">
        <v>0.4</v>
      </c>
      <c r="D13" s="7">
        <v>0.4</v>
      </c>
      <c r="E13" s="7">
        <v>0.5</v>
      </c>
      <c r="F13" s="7">
        <v>0.4</v>
      </c>
      <c r="G13" s="7">
        <v>0.5</v>
      </c>
      <c r="H13" s="7">
        <v>0.8</v>
      </c>
      <c r="I13" s="7">
        <v>0.4</v>
      </c>
      <c r="J13" s="7">
        <v>0.3</v>
      </c>
      <c r="K13" s="7">
        <v>0.3</v>
      </c>
      <c r="L13" s="20">
        <v>0.3</v>
      </c>
      <c r="M13" s="20">
        <v>0.3</v>
      </c>
      <c r="N13" s="20">
        <v>0.5</v>
      </c>
      <c r="O13" s="20">
        <v>0.3</v>
      </c>
      <c r="P13" s="19"/>
    </row>
    <row r="14" spans="1:16" ht="13.7" customHeight="1">
      <c r="A14" s="125" t="s">
        <v>5</v>
      </c>
      <c r="B14" s="14">
        <v>4.0999999999999996</v>
      </c>
      <c r="C14" s="14">
        <v>1</v>
      </c>
      <c r="D14" s="14">
        <v>1.7</v>
      </c>
      <c r="E14" s="9">
        <v>1.7</v>
      </c>
      <c r="F14" s="9">
        <v>1.7</v>
      </c>
      <c r="G14" s="9">
        <v>1.1000000000000001</v>
      </c>
      <c r="H14" s="9">
        <v>1</v>
      </c>
      <c r="I14" s="9">
        <v>0.8</v>
      </c>
      <c r="J14" s="9">
        <v>0.7</v>
      </c>
      <c r="K14" s="9">
        <v>0.8</v>
      </c>
      <c r="L14" s="68">
        <v>1</v>
      </c>
      <c r="M14" s="68">
        <v>1.3</v>
      </c>
      <c r="N14" s="68">
        <v>1</v>
      </c>
      <c r="O14" s="68">
        <v>1.1000000000000001</v>
      </c>
      <c r="P14" s="19"/>
    </row>
    <row r="15" spans="1:16">
      <c r="B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mergeCells count="1">
    <mergeCell ref="A1:O1"/>
  </mergeCells>
  <phoneticPr fontId="0" type="noConversion"/>
  <pageMargins left="0.43307086614173229" right="0.15748031496062992" top="0.86614173228346458" bottom="0.86614173228346458" header="0.51181102362204722" footer="0.51181102362204722"/>
  <pageSetup paperSize="9" scale="80" orientation="portrait" cellComments="atEnd" r:id="rId1"/>
  <headerFooter alignWithMargins="0"/>
  <rowBreaks count="1" manualBreakCount="1">
    <brk id="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</sheetPr>
  <dimension ref="A1:O24"/>
  <sheetViews>
    <sheetView zoomScaleNormal="100" workbookViewId="0">
      <pane ySplit="6" topLeftCell="A7" activePane="bottomLeft" state="frozen"/>
      <selection pane="bottomLeft" activeCell="A2" sqref="A2:A6"/>
    </sheetView>
  </sheetViews>
  <sheetFormatPr defaultRowHeight="12.75"/>
  <cols>
    <col min="1" max="1" width="29.7109375" customWidth="1"/>
    <col min="2" max="7" width="7.5703125" customWidth="1"/>
    <col min="8" max="10" width="6.7109375" customWidth="1"/>
    <col min="11" max="11" width="6.28515625" customWidth="1"/>
    <col min="12" max="12" width="5.42578125" customWidth="1"/>
    <col min="13" max="13" width="5.5703125" customWidth="1"/>
  </cols>
  <sheetData>
    <row r="1" spans="1:15" ht="36.75" customHeight="1">
      <c r="A1" s="228" t="s">
        <v>173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5">
      <c r="A2" s="250"/>
      <c r="B2" s="252" t="s">
        <v>67</v>
      </c>
      <c r="C2" s="253"/>
      <c r="D2" s="254"/>
      <c r="E2" s="261" t="s">
        <v>68</v>
      </c>
      <c r="F2" s="262"/>
      <c r="G2" s="262"/>
      <c r="H2" s="262"/>
      <c r="I2" s="262"/>
      <c r="J2" s="262"/>
      <c r="K2" s="262"/>
      <c r="L2" s="262"/>
      <c r="M2" s="263"/>
    </row>
    <row r="3" spans="1:15" ht="12" customHeight="1">
      <c r="A3" s="251"/>
      <c r="B3" s="255"/>
      <c r="C3" s="256"/>
      <c r="D3" s="257"/>
      <c r="E3" s="252" t="s">
        <v>136</v>
      </c>
      <c r="F3" s="253"/>
      <c r="G3" s="254"/>
      <c r="H3" s="252" t="s">
        <v>16</v>
      </c>
      <c r="I3" s="253"/>
      <c r="J3" s="254"/>
      <c r="K3" s="255" t="s">
        <v>17</v>
      </c>
      <c r="L3" s="256"/>
      <c r="M3" s="232"/>
    </row>
    <row r="4" spans="1:15">
      <c r="A4" s="251"/>
      <c r="B4" s="255"/>
      <c r="C4" s="256"/>
      <c r="D4" s="257"/>
      <c r="E4" s="255"/>
      <c r="F4" s="256"/>
      <c r="G4" s="257"/>
      <c r="H4" s="255"/>
      <c r="I4" s="256"/>
      <c r="J4" s="257"/>
      <c r="K4" s="255"/>
      <c r="L4" s="256"/>
      <c r="M4" s="232"/>
    </row>
    <row r="5" spans="1:15">
      <c r="A5" s="251"/>
      <c r="B5" s="258"/>
      <c r="C5" s="259"/>
      <c r="D5" s="260"/>
      <c r="E5" s="258"/>
      <c r="F5" s="259"/>
      <c r="G5" s="260"/>
      <c r="H5" s="258"/>
      <c r="I5" s="259"/>
      <c r="J5" s="260"/>
      <c r="K5" s="255"/>
      <c r="L5" s="256"/>
      <c r="M5" s="232"/>
    </row>
    <row r="6" spans="1:15">
      <c r="A6" s="251"/>
      <c r="B6" s="11">
        <v>2015</v>
      </c>
      <c r="C6" s="11">
        <v>2020</v>
      </c>
      <c r="D6" s="11">
        <v>2021</v>
      </c>
      <c r="E6" s="11">
        <v>2015</v>
      </c>
      <c r="F6" s="11">
        <v>2020</v>
      </c>
      <c r="G6" s="11">
        <v>2021</v>
      </c>
      <c r="H6" s="11">
        <v>2015</v>
      </c>
      <c r="I6" s="11">
        <v>2020</v>
      </c>
      <c r="J6" s="11">
        <v>2021</v>
      </c>
      <c r="K6" s="11">
        <v>2015</v>
      </c>
      <c r="L6" s="11">
        <v>2020</v>
      </c>
      <c r="M6" s="11">
        <v>2021</v>
      </c>
    </row>
    <row r="7" spans="1:15" ht="68.25" customHeight="1">
      <c r="A7" s="60" t="s">
        <v>171</v>
      </c>
      <c r="B7" s="42">
        <v>248727.2</v>
      </c>
      <c r="C7" s="42">
        <v>178362.7</v>
      </c>
      <c r="D7" s="42">
        <v>206980.8</v>
      </c>
      <c r="E7" s="42">
        <v>158175.79999999999</v>
      </c>
      <c r="F7" s="144">
        <v>131329.1</v>
      </c>
      <c r="G7" s="144">
        <v>154613</v>
      </c>
      <c r="H7" s="42">
        <f>SUM(H9:H14)</f>
        <v>86045.2</v>
      </c>
      <c r="I7" s="144">
        <v>46348.1</v>
      </c>
      <c r="J7" s="144">
        <v>51618</v>
      </c>
      <c r="K7" s="42">
        <v>4506.2</v>
      </c>
      <c r="L7" s="144">
        <v>685.5</v>
      </c>
      <c r="M7" s="144">
        <v>749.8</v>
      </c>
    </row>
    <row r="8" spans="1:15" ht="12.75" customHeight="1">
      <c r="A8" s="3" t="s">
        <v>69</v>
      </c>
      <c r="B8" s="161"/>
      <c r="C8" s="216"/>
      <c r="D8" s="20"/>
      <c r="E8" s="161"/>
      <c r="F8" s="20"/>
      <c r="G8" s="20"/>
      <c r="H8" s="161"/>
      <c r="I8" s="20"/>
      <c r="J8" s="20"/>
      <c r="K8" s="161"/>
      <c r="L8" s="20"/>
      <c r="M8" s="20"/>
    </row>
    <row r="9" spans="1:15" ht="12.75" customHeight="1">
      <c r="A9" s="63" t="s">
        <v>70</v>
      </c>
      <c r="B9" s="7">
        <v>3268.3</v>
      </c>
      <c r="C9" s="7">
        <v>720.2</v>
      </c>
      <c r="D9" s="7">
        <v>597.6</v>
      </c>
      <c r="E9" s="7">
        <v>3268.3</v>
      </c>
      <c r="F9" s="20">
        <v>720.2</v>
      </c>
      <c r="G9" s="20">
        <v>597.6</v>
      </c>
      <c r="H9" s="7" t="s">
        <v>139</v>
      </c>
      <c r="I9" s="7" t="s">
        <v>139</v>
      </c>
      <c r="J9" s="7" t="s">
        <v>139</v>
      </c>
      <c r="K9" s="7" t="s">
        <v>139</v>
      </c>
      <c r="L9" s="7" t="s">
        <v>139</v>
      </c>
      <c r="M9" s="7" t="s">
        <v>139</v>
      </c>
    </row>
    <row r="10" spans="1:15">
      <c r="A10" s="63" t="s">
        <v>50</v>
      </c>
      <c r="B10" s="7">
        <v>102641.60000000001</v>
      </c>
      <c r="C10" s="7">
        <v>54239.6</v>
      </c>
      <c r="D10" s="7">
        <v>59257.2</v>
      </c>
      <c r="E10" s="7">
        <v>17060</v>
      </c>
      <c r="F10" s="20">
        <v>14150.6</v>
      </c>
      <c r="G10" s="20">
        <v>17730.2</v>
      </c>
      <c r="H10" s="7">
        <v>81075.399999999994</v>
      </c>
      <c r="I10" s="20">
        <v>39403.5</v>
      </c>
      <c r="J10" s="20">
        <v>40777.199999999997</v>
      </c>
      <c r="K10" s="38">
        <v>4506.2</v>
      </c>
      <c r="L10" s="164">
        <v>685.5</v>
      </c>
      <c r="M10" s="20">
        <v>749.8</v>
      </c>
    </row>
    <row r="11" spans="1:15">
      <c r="A11" s="63" t="s">
        <v>71</v>
      </c>
      <c r="B11" s="7">
        <v>4950.8</v>
      </c>
      <c r="C11" s="7">
        <v>6558.8</v>
      </c>
      <c r="D11" s="7">
        <v>10001.6</v>
      </c>
      <c r="E11" s="7" t="s">
        <v>139</v>
      </c>
      <c r="F11" s="7" t="s">
        <v>139</v>
      </c>
      <c r="G11" s="7" t="s">
        <v>139</v>
      </c>
      <c r="H11" s="7">
        <v>4950.8</v>
      </c>
      <c r="I11" s="20">
        <v>6558.8</v>
      </c>
      <c r="J11" s="20">
        <v>10001.6</v>
      </c>
      <c r="K11" s="7" t="s">
        <v>139</v>
      </c>
      <c r="L11" s="7" t="s">
        <v>139</v>
      </c>
      <c r="M11" s="7" t="s">
        <v>139</v>
      </c>
    </row>
    <row r="12" spans="1:15" ht="33.75">
      <c r="A12" s="63" t="s">
        <v>172</v>
      </c>
      <c r="B12" s="47">
        <v>136641.70000000001</v>
      </c>
      <c r="C12" s="47">
        <v>116247.2</v>
      </c>
      <c r="D12" s="47">
        <v>136117.1</v>
      </c>
      <c r="E12" s="47">
        <v>136641.70000000001</v>
      </c>
      <c r="F12" s="44">
        <v>116247.2</v>
      </c>
      <c r="G12" s="44">
        <v>136117.1</v>
      </c>
      <c r="H12" s="47" t="s">
        <v>139</v>
      </c>
      <c r="I12" s="47" t="s">
        <v>139</v>
      </c>
      <c r="J12" s="47" t="s">
        <v>139</v>
      </c>
      <c r="K12" s="47" t="s">
        <v>139</v>
      </c>
      <c r="L12" s="47" t="s">
        <v>139</v>
      </c>
      <c r="M12" s="47" t="s">
        <v>139</v>
      </c>
      <c r="N12" s="151"/>
    </row>
    <row r="13" spans="1:15">
      <c r="A13" s="63" t="s">
        <v>52</v>
      </c>
      <c r="B13" s="7">
        <v>139.4</v>
      </c>
      <c r="C13" s="7">
        <v>211.8</v>
      </c>
      <c r="D13" s="7">
        <v>169.2</v>
      </c>
      <c r="E13" s="7">
        <v>139.4</v>
      </c>
      <c r="F13" s="20">
        <v>211.1</v>
      </c>
      <c r="G13" s="20">
        <v>168.1</v>
      </c>
      <c r="H13" s="7" t="s">
        <v>139</v>
      </c>
      <c r="I13" s="20">
        <v>0.7</v>
      </c>
      <c r="J13" s="20">
        <v>1.1000000000000001</v>
      </c>
      <c r="K13" s="7" t="s">
        <v>139</v>
      </c>
      <c r="L13" s="7" t="s">
        <v>139</v>
      </c>
      <c r="M13" s="7" t="s">
        <v>139</v>
      </c>
    </row>
    <row r="14" spans="1:15">
      <c r="A14" s="63" t="s">
        <v>4</v>
      </c>
      <c r="B14" s="7">
        <v>1085.4000000000001</v>
      </c>
      <c r="C14" s="7">
        <v>385.1</v>
      </c>
      <c r="D14" s="7">
        <v>838.1</v>
      </c>
      <c r="E14" s="7">
        <v>1066.4000000000001</v>
      </c>
      <c r="F14" s="7" t="s">
        <v>139</v>
      </c>
      <c r="G14" s="7" t="s">
        <v>139</v>
      </c>
      <c r="H14" s="7">
        <v>19</v>
      </c>
      <c r="I14" s="20">
        <v>385.1</v>
      </c>
      <c r="J14" s="20">
        <v>838.1</v>
      </c>
      <c r="K14" s="7" t="s">
        <v>139</v>
      </c>
      <c r="L14" s="7" t="s">
        <v>139</v>
      </c>
      <c r="M14" s="7" t="s">
        <v>139</v>
      </c>
    </row>
    <row r="15" spans="1:15" ht="22.5">
      <c r="A15" s="80" t="s">
        <v>54</v>
      </c>
      <c r="B15" s="6">
        <v>5071.8999999999996</v>
      </c>
      <c r="C15" s="6">
        <v>2941.3</v>
      </c>
      <c r="D15" s="6">
        <v>4108.8999999999996</v>
      </c>
      <c r="E15" s="6">
        <f>SUM(E18:E23)</f>
        <v>2248.38</v>
      </c>
      <c r="F15" s="141">
        <v>519.4</v>
      </c>
      <c r="G15" s="192">
        <v>573.20000000000005</v>
      </c>
      <c r="H15" s="6">
        <v>2694.9</v>
      </c>
      <c r="I15" s="141">
        <v>2368.02</v>
      </c>
      <c r="J15" s="141">
        <v>3467.4</v>
      </c>
      <c r="K15" s="6">
        <v>128.6</v>
      </c>
      <c r="L15" s="168">
        <v>53.9</v>
      </c>
      <c r="M15" s="20">
        <v>68.3</v>
      </c>
      <c r="O15" s="16"/>
    </row>
    <row r="16" spans="1:15" ht="45">
      <c r="A16" s="81" t="s">
        <v>72</v>
      </c>
      <c r="B16" s="7"/>
      <c r="C16" s="7"/>
      <c r="D16" s="20"/>
      <c r="E16" s="38"/>
      <c r="F16" s="20"/>
      <c r="G16" s="20"/>
      <c r="H16" s="7"/>
      <c r="I16" s="20"/>
      <c r="J16" s="20"/>
      <c r="K16" s="118"/>
      <c r="L16" s="164"/>
      <c r="M16" s="20"/>
    </row>
    <row r="17" spans="1:14" ht="12.75" customHeight="1">
      <c r="A17" s="3" t="s">
        <v>69</v>
      </c>
      <c r="B17" s="161"/>
      <c r="C17" s="161"/>
      <c r="D17" s="20"/>
      <c r="E17" s="161"/>
      <c r="F17" s="20"/>
      <c r="G17" s="20"/>
      <c r="H17" s="161"/>
      <c r="I17" s="20"/>
      <c r="J17" s="20"/>
      <c r="K17" s="161"/>
      <c r="L17" s="164"/>
      <c r="M17" s="20"/>
    </row>
    <row r="18" spans="1:14" ht="12.75" customHeight="1">
      <c r="A18" s="63" t="s">
        <v>19</v>
      </c>
      <c r="B18" s="7">
        <v>180.8</v>
      </c>
      <c r="C18" s="7">
        <v>29.2</v>
      </c>
      <c r="D18" s="7">
        <v>23.3</v>
      </c>
      <c r="E18" s="7">
        <v>180.8</v>
      </c>
      <c r="F18" s="20">
        <v>29.2</v>
      </c>
      <c r="G18" s="20">
        <v>23.3</v>
      </c>
      <c r="H18" s="7" t="s">
        <v>139</v>
      </c>
      <c r="I18" s="7" t="s">
        <v>139</v>
      </c>
      <c r="J18" s="7" t="s">
        <v>139</v>
      </c>
      <c r="K18" s="7" t="s">
        <v>139</v>
      </c>
      <c r="L18" s="7" t="s">
        <v>139</v>
      </c>
      <c r="M18" s="7" t="s">
        <v>139</v>
      </c>
    </row>
    <row r="19" spans="1:14">
      <c r="A19" s="63" t="s">
        <v>50</v>
      </c>
      <c r="B19" s="7">
        <v>2834.4</v>
      </c>
      <c r="C19" s="7">
        <v>1754.8</v>
      </c>
      <c r="D19" s="7">
        <v>2062.1</v>
      </c>
      <c r="E19" s="7">
        <v>147.69999999999999</v>
      </c>
      <c r="F19" s="20">
        <v>136.97</v>
      </c>
      <c r="G19" s="20">
        <v>136.30000000000001</v>
      </c>
      <c r="H19" s="7">
        <v>2558.1</v>
      </c>
      <c r="I19" s="164">
        <v>1563.86</v>
      </c>
      <c r="J19" s="20">
        <v>1857.5</v>
      </c>
      <c r="K19" s="7">
        <v>128.6</v>
      </c>
      <c r="L19" s="164">
        <v>53.9</v>
      </c>
      <c r="M19" s="20">
        <v>68.3</v>
      </c>
    </row>
    <row r="20" spans="1:14">
      <c r="A20" s="63" t="s">
        <v>71</v>
      </c>
      <c r="B20" s="7">
        <v>100.5</v>
      </c>
      <c r="C20" s="7">
        <v>153.80000000000001</v>
      </c>
      <c r="D20" s="7">
        <v>211.8</v>
      </c>
      <c r="E20" s="7" t="s">
        <v>139</v>
      </c>
      <c r="F20" s="7" t="s">
        <v>139</v>
      </c>
      <c r="G20" s="7" t="s">
        <v>139</v>
      </c>
      <c r="H20" s="7">
        <v>100.5</v>
      </c>
      <c r="I20" s="164">
        <v>153.80000000000001</v>
      </c>
      <c r="J20" s="20">
        <v>211.8</v>
      </c>
      <c r="K20" s="7" t="s">
        <v>139</v>
      </c>
      <c r="L20" s="7" t="s">
        <v>139</v>
      </c>
      <c r="M20" s="7" t="s">
        <v>139</v>
      </c>
    </row>
    <row r="21" spans="1:14" ht="33.75">
      <c r="A21" s="63" t="s">
        <v>172</v>
      </c>
      <c r="B21" s="47">
        <v>413.2</v>
      </c>
      <c r="C21" s="47">
        <v>352.8</v>
      </c>
      <c r="D21" s="47">
        <v>413.3</v>
      </c>
      <c r="E21" s="47">
        <v>413.2</v>
      </c>
      <c r="F21" s="165">
        <v>352.8</v>
      </c>
      <c r="G21" s="165">
        <v>413.3</v>
      </c>
      <c r="H21" s="47" t="s">
        <v>139</v>
      </c>
      <c r="I21" s="47" t="s">
        <v>139</v>
      </c>
      <c r="J21" s="47" t="s">
        <v>139</v>
      </c>
      <c r="K21" s="47" t="s">
        <v>139</v>
      </c>
      <c r="L21" s="47" t="s">
        <v>139</v>
      </c>
      <c r="M21" s="47" t="s">
        <v>139</v>
      </c>
      <c r="N21" s="151"/>
    </row>
    <row r="22" spans="1:14">
      <c r="A22" s="63" t="s">
        <v>52</v>
      </c>
      <c r="B22" s="7">
        <v>0.28000000000000003</v>
      </c>
      <c r="C22" s="7">
        <v>0.4</v>
      </c>
      <c r="D22" s="7">
        <v>0.3</v>
      </c>
      <c r="E22" s="7">
        <v>0.28000000000000003</v>
      </c>
      <c r="F22" s="164">
        <v>0.4</v>
      </c>
      <c r="G22" s="20">
        <v>0.3</v>
      </c>
      <c r="H22" s="7" t="s">
        <v>139</v>
      </c>
      <c r="I22" s="20">
        <v>2.0999999999999999E-3</v>
      </c>
      <c r="J22" s="20">
        <v>2.0999999999999999E-3</v>
      </c>
      <c r="K22" s="7" t="s">
        <v>139</v>
      </c>
      <c r="L22" s="7" t="s">
        <v>139</v>
      </c>
      <c r="M22" s="7" t="s">
        <v>139</v>
      </c>
    </row>
    <row r="23" spans="1:14">
      <c r="A23" s="66" t="s">
        <v>4</v>
      </c>
      <c r="B23" s="9">
        <v>1542.7</v>
      </c>
      <c r="C23" s="9">
        <v>650.29999999999995</v>
      </c>
      <c r="D23" s="9">
        <v>1398.1</v>
      </c>
      <c r="E23" s="9">
        <v>1506.4</v>
      </c>
      <c r="F23" s="9" t="s">
        <v>139</v>
      </c>
      <c r="G23" s="9" t="s">
        <v>139</v>
      </c>
      <c r="H23" s="9">
        <v>36.299999999999997</v>
      </c>
      <c r="I23" s="68">
        <v>650.29</v>
      </c>
      <c r="J23" s="68">
        <v>1398.1</v>
      </c>
      <c r="K23" s="9" t="s">
        <v>139</v>
      </c>
      <c r="L23" s="9" t="s">
        <v>139</v>
      </c>
      <c r="M23" s="9" t="s">
        <v>139</v>
      </c>
    </row>
    <row r="24" spans="1:14">
      <c r="C24" s="16"/>
      <c r="D24" s="16"/>
      <c r="F24" s="16"/>
      <c r="G24" s="16"/>
      <c r="I24" s="16"/>
      <c r="J24" s="16"/>
    </row>
  </sheetData>
  <mergeCells count="7">
    <mergeCell ref="A1:M1"/>
    <mergeCell ref="A2:A6"/>
    <mergeCell ref="B2:D5"/>
    <mergeCell ref="E2:M2"/>
    <mergeCell ref="E3:G5"/>
    <mergeCell ref="H3:J5"/>
    <mergeCell ref="K3:M5"/>
  </mergeCells>
  <pageMargins left="0.45" right="0.2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T14"/>
  <sheetViews>
    <sheetView zoomScaleNormal="100" workbookViewId="0">
      <pane ySplit="3" topLeftCell="A4" activePane="bottomLeft" state="frozen"/>
      <selection sqref="A1:L1"/>
      <selection pane="bottomLeft" activeCell="A3" sqref="A3"/>
    </sheetView>
  </sheetViews>
  <sheetFormatPr defaultRowHeight="12.75"/>
  <cols>
    <col min="1" max="1" width="36.42578125" customWidth="1"/>
    <col min="2" max="14" width="4.7109375" customWidth="1"/>
    <col min="15" max="19" width="5.140625" customWidth="1"/>
  </cols>
  <sheetData>
    <row r="1" spans="1:20" ht="37.5" customHeight="1">
      <c r="A1" s="229" t="s">
        <v>174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20">
      <c r="A2" s="264" t="s">
        <v>73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20">
      <c r="A3" s="53"/>
      <c r="B3" s="1">
        <v>2000</v>
      </c>
      <c r="C3" s="1">
        <v>2005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1">
        <v>2017</v>
      </c>
      <c r="L3" s="11">
        <v>2018</v>
      </c>
      <c r="M3" s="11">
        <v>2019</v>
      </c>
      <c r="N3" s="11">
        <v>2020</v>
      </c>
      <c r="O3" s="11">
        <v>2021</v>
      </c>
    </row>
    <row r="4" spans="1:20" ht="56.25" customHeight="1">
      <c r="A4" s="82" t="s">
        <v>175</v>
      </c>
      <c r="B4" s="58">
        <v>1139</v>
      </c>
      <c r="C4" s="58">
        <v>1139</v>
      </c>
      <c r="D4" s="58">
        <v>1157</v>
      </c>
      <c r="E4" s="83">
        <v>1157</v>
      </c>
      <c r="F4" s="83">
        <v>1157</v>
      </c>
      <c r="G4" s="83">
        <v>1157</v>
      </c>
      <c r="H4" s="83">
        <v>1156</v>
      </c>
      <c r="I4" s="58">
        <v>1151</v>
      </c>
      <c r="J4" s="58">
        <v>1151</v>
      </c>
      <c r="K4" s="83">
        <v>1150.8</v>
      </c>
      <c r="L4" s="112">
        <v>1149.5999999999999</v>
      </c>
      <c r="M4" s="112">
        <v>1150</v>
      </c>
      <c r="N4" s="112">
        <v>1149.5999999999999</v>
      </c>
      <c r="O4" s="112">
        <v>1150</v>
      </c>
      <c r="P4" s="19"/>
      <c r="Q4" s="19"/>
      <c r="R4" s="19"/>
      <c r="S4" s="19"/>
      <c r="T4" s="19"/>
    </row>
    <row r="5" spans="1:20" ht="45">
      <c r="A5" s="84" t="s">
        <v>176</v>
      </c>
      <c r="B5" s="58">
        <v>9378</v>
      </c>
      <c r="C5" s="58">
        <v>9467</v>
      </c>
      <c r="D5" s="58">
        <v>9344</v>
      </c>
      <c r="E5" s="58">
        <v>9352</v>
      </c>
      <c r="F5" s="58">
        <v>9352</v>
      </c>
      <c r="G5" s="58">
        <v>9352</v>
      </c>
      <c r="H5" s="58">
        <v>9360</v>
      </c>
      <c r="I5" s="115">
        <v>9373</v>
      </c>
      <c r="J5" s="58">
        <v>9386</v>
      </c>
      <c r="K5" s="58">
        <v>9377.5</v>
      </c>
      <c r="L5" s="112">
        <v>9445.9</v>
      </c>
      <c r="M5" s="112">
        <v>9432</v>
      </c>
      <c r="N5" s="112">
        <v>9464.5</v>
      </c>
      <c r="O5" s="112">
        <v>9472</v>
      </c>
      <c r="P5" s="19"/>
      <c r="Q5" s="19"/>
      <c r="R5" s="19"/>
      <c r="S5" s="19"/>
      <c r="T5" s="19"/>
    </row>
    <row r="6" spans="1:20" ht="33.75">
      <c r="A6" s="57" t="s">
        <v>177</v>
      </c>
      <c r="B6" s="115">
        <v>8918</v>
      </c>
      <c r="C6" s="115">
        <v>8883</v>
      </c>
      <c r="D6" s="58">
        <v>8811</v>
      </c>
      <c r="E6" s="58">
        <v>8827</v>
      </c>
      <c r="F6" s="58">
        <v>8835</v>
      </c>
      <c r="G6" s="58">
        <v>8836</v>
      </c>
      <c r="H6" s="58">
        <v>8861</v>
      </c>
      <c r="I6" s="116">
        <v>8879</v>
      </c>
      <c r="J6" s="85">
        <v>8894</v>
      </c>
      <c r="K6" s="58">
        <v>9041.7000000000007</v>
      </c>
      <c r="L6" s="112">
        <v>9078.6</v>
      </c>
      <c r="M6" s="112">
        <v>9146</v>
      </c>
      <c r="N6" s="112">
        <v>9097.9</v>
      </c>
      <c r="O6" s="112">
        <v>9170</v>
      </c>
      <c r="P6" s="19"/>
      <c r="Q6" s="19"/>
      <c r="R6" s="19"/>
      <c r="S6" s="19"/>
      <c r="T6" s="19"/>
    </row>
    <row r="7" spans="1:20" ht="35.25" customHeight="1">
      <c r="A7" s="84" t="s">
        <v>178</v>
      </c>
      <c r="B7" s="115"/>
      <c r="C7" s="115"/>
      <c r="D7" s="58"/>
      <c r="E7" s="58"/>
      <c r="F7" s="58"/>
      <c r="G7" s="58"/>
      <c r="H7" s="58"/>
      <c r="I7" s="85"/>
      <c r="J7" s="85"/>
      <c r="L7" s="112"/>
      <c r="M7" s="112"/>
      <c r="N7" s="19"/>
      <c r="O7" s="19"/>
      <c r="P7" s="19"/>
      <c r="Q7" s="19"/>
      <c r="R7" s="19"/>
      <c r="S7" s="19"/>
      <c r="T7" s="19"/>
    </row>
    <row r="8" spans="1:20" ht="33.75">
      <c r="A8" s="57" t="s">
        <v>179</v>
      </c>
      <c r="B8" s="115">
        <v>2813</v>
      </c>
      <c r="C8" s="115">
        <v>3329</v>
      </c>
      <c r="D8" s="58">
        <v>3336</v>
      </c>
      <c r="E8" s="58">
        <v>3336</v>
      </c>
      <c r="F8" s="58">
        <v>3336</v>
      </c>
      <c r="G8" s="58">
        <v>3336</v>
      </c>
      <c r="H8" s="58">
        <v>3339</v>
      </c>
      <c r="I8" s="116">
        <v>3339</v>
      </c>
      <c r="J8" s="85">
        <v>3346</v>
      </c>
      <c r="K8" s="58">
        <v>5814.8</v>
      </c>
      <c r="L8" s="112">
        <v>5822.1</v>
      </c>
      <c r="M8" s="112">
        <v>5842</v>
      </c>
      <c r="N8" s="112">
        <v>5882</v>
      </c>
      <c r="O8" s="112">
        <v>5882</v>
      </c>
      <c r="P8" s="19"/>
      <c r="Q8" s="19"/>
      <c r="R8" s="19"/>
      <c r="S8" s="19"/>
      <c r="T8" s="19"/>
    </row>
    <row r="9" spans="1:20" ht="33.75">
      <c r="A9" s="57" t="s">
        <v>177</v>
      </c>
      <c r="B9" s="115">
        <v>2813</v>
      </c>
      <c r="C9" s="115">
        <v>3324</v>
      </c>
      <c r="D9" s="58">
        <v>3336</v>
      </c>
      <c r="E9" s="58">
        <v>3336</v>
      </c>
      <c r="F9" s="58">
        <v>3336</v>
      </c>
      <c r="G9" s="58">
        <v>3336</v>
      </c>
      <c r="H9" s="58">
        <v>3339</v>
      </c>
      <c r="I9" s="116">
        <v>3339</v>
      </c>
      <c r="J9" s="85">
        <v>3346</v>
      </c>
      <c r="K9" s="58">
        <v>5764.6</v>
      </c>
      <c r="L9" s="112">
        <v>5771.5</v>
      </c>
      <c r="M9" s="112">
        <v>5798</v>
      </c>
      <c r="N9" s="112">
        <v>5835</v>
      </c>
      <c r="O9" s="112">
        <v>5835</v>
      </c>
      <c r="P9" s="19"/>
      <c r="Q9" s="19"/>
      <c r="R9" s="19"/>
      <c r="S9" s="19"/>
      <c r="T9" s="19"/>
    </row>
    <row r="10" spans="1:20" ht="12.75" customHeight="1">
      <c r="A10" s="57" t="s">
        <v>74</v>
      </c>
      <c r="B10" s="115">
        <v>6587</v>
      </c>
      <c r="C10" s="115">
        <v>6138</v>
      </c>
      <c r="D10" s="58">
        <v>6008</v>
      </c>
      <c r="E10" s="58">
        <v>6016</v>
      </c>
      <c r="F10" s="58">
        <v>6016</v>
      </c>
      <c r="G10" s="58">
        <v>6016</v>
      </c>
      <c r="H10" s="58">
        <v>6021</v>
      </c>
      <c r="I10" s="85">
        <v>6034</v>
      </c>
      <c r="J10" s="85">
        <v>6040</v>
      </c>
      <c r="K10" s="58">
        <v>3562.71</v>
      </c>
      <c r="L10" s="112">
        <v>3623.8</v>
      </c>
      <c r="M10" s="112">
        <v>3589</v>
      </c>
      <c r="N10" s="112">
        <v>3582</v>
      </c>
      <c r="O10" s="112">
        <v>3590</v>
      </c>
      <c r="P10" s="19"/>
      <c r="Q10" s="19"/>
      <c r="R10" s="19"/>
      <c r="S10" s="19"/>
      <c r="T10" s="19"/>
    </row>
    <row r="11" spans="1:20" ht="33.75">
      <c r="A11" s="57" t="s">
        <v>177</v>
      </c>
      <c r="B11" s="115">
        <v>6105</v>
      </c>
      <c r="C11" s="115">
        <v>5559</v>
      </c>
      <c r="D11" s="58">
        <v>5475</v>
      </c>
      <c r="E11" s="58">
        <v>5491</v>
      </c>
      <c r="F11" s="58">
        <v>5499</v>
      </c>
      <c r="G11" s="58">
        <v>5500</v>
      </c>
      <c r="H11" s="58">
        <v>5522</v>
      </c>
      <c r="I11" s="116">
        <v>5539</v>
      </c>
      <c r="J11" s="85">
        <v>5547</v>
      </c>
      <c r="K11" s="58">
        <v>3277.08</v>
      </c>
      <c r="L11" s="112">
        <v>3307</v>
      </c>
      <c r="M11" s="112">
        <v>3348</v>
      </c>
      <c r="N11" s="112">
        <v>3263</v>
      </c>
      <c r="O11" s="112">
        <v>3336</v>
      </c>
      <c r="P11" s="19"/>
      <c r="Q11" s="19"/>
      <c r="R11" s="19"/>
      <c r="S11" s="19"/>
      <c r="T11" s="19"/>
    </row>
    <row r="12" spans="1:20" ht="33.75">
      <c r="A12" s="84" t="s">
        <v>180</v>
      </c>
      <c r="B12" s="115">
        <v>258</v>
      </c>
      <c r="C12" s="115">
        <v>290</v>
      </c>
      <c r="D12" s="58">
        <v>306</v>
      </c>
      <c r="E12" s="58">
        <v>306</v>
      </c>
      <c r="F12" s="58">
        <v>306</v>
      </c>
      <c r="G12" s="58">
        <v>306</v>
      </c>
      <c r="H12" s="58">
        <v>306</v>
      </c>
      <c r="I12" s="116">
        <v>306</v>
      </c>
      <c r="J12" s="85">
        <v>306</v>
      </c>
      <c r="K12" s="58">
        <v>306</v>
      </c>
      <c r="L12" s="112">
        <v>306</v>
      </c>
      <c r="M12" s="112">
        <v>306</v>
      </c>
      <c r="N12" s="112">
        <v>306</v>
      </c>
      <c r="O12" s="112">
        <v>306</v>
      </c>
      <c r="P12" s="19"/>
      <c r="Q12" s="19"/>
      <c r="R12" s="19"/>
      <c r="S12" s="19"/>
      <c r="T12" s="19"/>
    </row>
    <row r="13" spans="1:20" ht="36.75" customHeight="1">
      <c r="A13" s="156" t="s">
        <v>181</v>
      </c>
      <c r="B13" s="157">
        <v>556</v>
      </c>
      <c r="C13" s="157">
        <v>558</v>
      </c>
      <c r="D13" s="87">
        <v>558</v>
      </c>
      <c r="E13" s="87">
        <v>558</v>
      </c>
      <c r="F13" s="87">
        <v>558</v>
      </c>
      <c r="G13" s="87">
        <v>558</v>
      </c>
      <c r="H13" s="87">
        <v>558</v>
      </c>
      <c r="I13" s="117">
        <v>558</v>
      </c>
      <c r="J13" s="88">
        <v>561</v>
      </c>
      <c r="K13" s="87">
        <v>410</v>
      </c>
      <c r="L13" s="158">
        <v>410</v>
      </c>
      <c r="M13" s="158">
        <v>410</v>
      </c>
      <c r="N13" s="158">
        <v>410</v>
      </c>
      <c r="O13" s="158">
        <v>410</v>
      </c>
      <c r="P13" s="19"/>
      <c r="Q13" s="19"/>
      <c r="R13" s="19"/>
      <c r="S13" s="19"/>
      <c r="T13" s="19"/>
    </row>
    <row r="14" spans="1:20" ht="12.75" customHeight="1">
      <c r="A14" s="265" t="s">
        <v>75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</sheetData>
  <mergeCells count="3">
    <mergeCell ref="A1:O1"/>
    <mergeCell ref="A2:O2"/>
    <mergeCell ref="A14:O14"/>
  </mergeCells>
  <pageMargins left="0.31496062992125984" right="3.937007874015748E-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1:S12"/>
  <sheetViews>
    <sheetView zoomScaleNormal="100" workbookViewId="0">
      <selection activeCell="A3" sqref="A3"/>
    </sheetView>
  </sheetViews>
  <sheetFormatPr defaultRowHeight="12.75"/>
  <cols>
    <col min="1" max="1" width="35.7109375" customWidth="1"/>
    <col min="2" max="14" width="4.5703125" customWidth="1"/>
    <col min="15" max="18" width="4.7109375" customWidth="1"/>
    <col min="19" max="20" width="5.140625" customWidth="1"/>
  </cols>
  <sheetData>
    <row r="1" spans="1:19" ht="37.5" customHeight="1">
      <c r="A1" s="229" t="s">
        <v>195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9">
      <c r="A2" s="264" t="s">
        <v>76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9">
      <c r="A3" s="53"/>
      <c r="B3" s="1">
        <v>2000</v>
      </c>
      <c r="C3" s="1">
        <v>2005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1">
        <v>2017</v>
      </c>
      <c r="L3" s="11">
        <v>2018</v>
      </c>
      <c r="M3" s="11">
        <v>2019</v>
      </c>
      <c r="N3" s="11">
        <v>2020</v>
      </c>
      <c r="O3" s="11">
        <v>2021</v>
      </c>
    </row>
    <row r="4" spans="1:19" ht="56.25" customHeight="1">
      <c r="A4" s="22" t="s">
        <v>182</v>
      </c>
      <c r="B4" s="84">
        <v>33.700000000000003</v>
      </c>
      <c r="C4" s="84">
        <v>33.700000000000003</v>
      </c>
      <c r="D4" s="24">
        <v>34.200000000000003</v>
      </c>
      <c r="E4" s="24">
        <v>34.200000000000003</v>
      </c>
      <c r="F4" s="24">
        <v>34.200000000000003</v>
      </c>
      <c r="G4" s="24">
        <v>34.200000000000003</v>
      </c>
      <c r="H4" s="24">
        <v>34.200000000000003</v>
      </c>
      <c r="I4" s="24">
        <v>34</v>
      </c>
      <c r="J4" s="24">
        <v>34</v>
      </c>
      <c r="K4" s="24">
        <v>34</v>
      </c>
      <c r="L4" s="111">
        <v>34</v>
      </c>
      <c r="M4" s="111">
        <v>34</v>
      </c>
      <c r="N4" s="111">
        <v>33.96</v>
      </c>
      <c r="O4" s="111">
        <v>34</v>
      </c>
      <c r="P4" s="19"/>
      <c r="Q4" s="19"/>
      <c r="R4" s="19"/>
      <c r="S4" s="19"/>
    </row>
    <row r="5" spans="1:19" ht="45">
      <c r="A5" s="99" t="s">
        <v>176</v>
      </c>
      <c r="B5" s="84">
        <v>307.7</v>
      </c>
      <c r="C5" s="84">
        <v>310.60000000000002</v>
      </c>
      <c r="D5" s="24">
        <v>306.5</v>
      </c>
      <c r="E5" s="24">
        <v>306.8</v>
      </c>
      <c r="F5" s="24">
        <v>306.8</v>
      </c>
      <c r="G5" s="24">
        <v>306.8</v>
      </c>
      <c r="H5" s="24">
        <v>307</v>
      </c>
      <c r="I5" s="24">
        <v>307.5</v>
      </c>
      <c r="J5" s="24">
        <v>307.89999999999998</v>
      </c>
      <c r="K5" s="24">
        <v>307.60000000000002</v>
      </c>
      <c r="L5" s="111">
        <v>309.89999999999998</v>
      </c>
      <c r="M5" s="111">
        <v>309.39999999999998</v>
      </c>
      <c r="N5" s="111">
        <v>310.5</v>
      </c>
      <c r="O5" s="111">
        <v>310.7</v>
      </c>
      <c r="P5" s="19"/>
      <c r="Q5" s="19"/>
      <c r="R5" s="19"/>
      <c r="S5" s="19"/>
    </row>
    <row r="6" spans="1:19" ht="33.75">
      <c r="A6" s="40" t="s">
        <v>183</v>
      </c>
      <c r="B6" s="156">
        <v>288.10000000000002</v>
      </c>
      <c r="C6" s="156">
        <v>291.39999999999998</v>
      </c>
      <c r="D6" s="25">
        <v>289</v>
      </c>
      <c r="E6" s="25">
        <v>289.60000000000002</v>
      </c>
      <c r="F6" s="25">
        <v>289.8</v>
      </c>
      <c r="G6" s="25">
        <v>289.89999999999998</v>
      </c>
      <c r="H6" s="25">
        <v>290.7</v>
      </c>
      <c r="I6" s="25">
        <v>291.3</v>
      </c>
      <c r="J6" s="25">
        <v>291.7</v>
      </c>
      <c r="K6" s="25">
        <v>296.60000000000002</v>
      </c>
      <c r="L6" s="149">
        <v>297.8</v>
      </c>
      <c r="M6" s="149">
        <v>300</v>
      </c>
      <c r="N6" s="149">
        <v>298.39999999999998</v>
      </c>
      <c r="O6" s="149">
        <v>300.8</v>
      </c>
      <c r="P6" s="19"/>
      <c r="Q6" s="19"/>
      <c r="R6" s="19"/>
      <c r="S6" s="19"/>
    </row>
    <row r="7" spans="1:19" ht="13.5" customHeight="1">
      <c r="A7" s="265" t="s">
        <v>75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10" spans="1:19">
      <c r="A10" s="266"/>
      <c r="B10" s="266"/>
      <c r="C10" s="266"/>
      <c r="D10" s="266"/>
      <c r="E10" s="266"/>
      <c r="F10" s="266"/>
    </row>
    <row r="12" spans="1:19">
      <c r="A12" s="266"/>
      <c r="B12" s="266"/>
      <c r="C12" s="266"/>
      <c r="D12" s="266"/>
      <c r="E12" s="266"/>
      <c r="F12" s="266"/>
      <c r="G12" s="266"/>
      <c r="H12" s="266"/>
    </row>
  </sheetData>
  <mergeCells count="5">
    <mergeCell ref="A12:H12"/>
    <mergeCell ref="A10:F10"/>
    <mergeCell ref="A7:O7"/>
    <mergeCell ref="A1:O1"/>
    <mergeCell ref="A2:O2"/>
  </mergeCells>
  <pageMargins left="0.23622047244094491" right="3.937007874015748E-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</sheetPr>
  <dimension ref="A1:F43"/>
  <sheetViews>
    <sheetView zoomScaleNormal="100" workbookViewId="0">
      <pane ySplit="4" topLeftCell="A5" activePane="bottomLeft" state="frozen"/>
      <selection sqref="A1:L1"/>
      <selection pane="bottomLeft" activeCell="A3" sqref="A3:A4"/>
    </sheetView>
  </sheetViews>
  <sheetFormatPr defaultRowHeight="12.75"/>
  <cols>
    <col min="1" max="1" width="22.28515625" customWidth="1"/>
    <col min="2" max="2" width="13.28515625" customWidth="1"/>
    <col min="3" max="3" width="12.42578125" customWidth="1"/>
    <col min="4" max="4" width="13.28515625" customWidth="1"/>
    <col min="5" max="5" width="12.28515625" customWidth="1"/>
    <col min="6" max="6" width="13.28515625" customWidth="1"/>
  </cols>
  <sheetData>
    <row r="1" spans="1:6" ht="48.75" customHeight="1">
      <c r="A1" s="229" t="s">
        <v>196</v>
      </c>
      <c r="B1" s="230"/>
      <c r="C1" s="230"/>
      <c r="D1" s="230"/>
      <c r="E1" s="230"/>
      <c r="F1" s="230"/>
    </row>
    <row r="2" spans="1:6">
      <c r="A2" s="267" t="s">
        <v>77</v>
      </c>
      <c r="B2" s="267"/>
      <c r="C2" s="267"/>
      <c r="D2" s="267"/>
      <c r="E2" s="267"/>
      <c r="F2" s="267"/>
    </row>
    <row r="3" spans="1:6">
      <c r="A3" s="268"/>
      <c r="B3" s="234" t="s">
        <v>78</v>
      </c>
      <c r="C3" s="234" t="s">
        <v>79</v>
      </c>
      <c r="D3" s="234"/>
      <c r="E3" s="234"/>
      <c r="F3" s="238"/>
    </row>
    <row r="4" spans="1:6" ht="88.5" customHeight="1">
      <c r="A4" s="268"/>
      <c r="B4" s="234"/>
      <c r="C4" s="89" t="s">
        <v>80</v>
      </c>
      <c r="D4" s="1" t="s">
        <v>81</v>
      </c>
      <c r="E4" s="1" t="s">
        <v>82</v>
      </c>
      <c r="F4" s="11" t="s">
        <v>81</v>
      </c>
    </row>
    <row r="5" spans="1:6">
      <c r="A5" s="54" t="s">
        <v>83</v>
      </c>
      <c r="B5" s="217">
        <v>9471.9</v>
      </c>
      <c r="C5" s="218">
        <v>5881.7</v>
      </c>
      <c r="D5" s="218">
        <v>5834.7</v>
      </c>
      <c r="E5" s="219">
        <v>3590.2</v>
      </c>
      <c r="F5" s="218">
        <v>3335.5</v>
      </c>
    </row>
    <row r="6" spans="1:6">
      <c r="A6" s="90" t="s">
        <v>84</v>
      </c>
      <c r="B6" s="220">
        <v>113.1</v>
      </c>
      <c r="C6" s="221">
        <v>85</v>
      </c>
      <c r="D6" s="221">
        <v>83.8</v>
      </c>
      <c r="E6" s="221">
        <v>28</v>
      </c>
      <c r="F6" s="221">
        <v>28</v>
      </c>
    </row>
    <row r="7" spans="1:6">
      <c r="A7" s="91" t="s">
        <v>85</v>
      </c>
      <c r="B7" s="221">
        <v>3406.6</v>
      </c>
      <c r="C7" s="221">
        <v>1994.1</v>
      </c>
      <c r="D7" s="221">
        <v>1981.9</v>
      </c>
      <c r="E7" s="221">
        <v>1412.5</v>
      </c>
      <c r="F7" s="221">
        <v>1344.5</v>
      </c>
    </row>
    <row r="8" spans="1:6">
      <c r="A8" s="86" t="s">
        <v>86</v>
      </c>
      <c r="B8" s="222">
        <v>29.2</v>
      </c>
      <c r="C8" s="223">
        <v>26.9</v>
      </c>
      <c r="D8" s="223">
        <v>26.9</v>
      </c>
      <c r="E8" s="223">
        <v>2.2999999999999998</v>
      </c>
      <c r="F8" s="223">
        <v>2.2999999999999998</v>
      </c>
    </row>
    <row r="9" spans="1:6">
      <c r="A9" s="86" t="s">
        <v>87</v>
      </c>
      <c r="B9" s="222">
        <v>319.8</v>
      </c>
      <c r="C9" s="223">
        <v>193.1</v>
      </c>
      <c r="D9" s="223">
        <v>193.1</v>
      </c>
      <c r="E9" s="223">
        <v>126.7</v>
      </c>
      <c r="F9" s="223">
        <v>120.9</v>
      </c>
    </row>
    <row r="10" spans="1:6">
      <c r="A10" s="86" t="s">
        <v>88</v>
      </c>
      <c r="B10" s="222">
        <v>210.6</v>
      </c>
      <c r="C10" s="223">
        <v>140.80000000000001</v>
      </c>
      <c r="D10" s="223">
        <v>134.80000000000001</v>
      </c>
      <c r="E10" s="223">
        <v>69.8</v>
      </c>
      <c r="F10" s="223">
        <v>68.3</v>
      </c>
    </row>
    <row r="11" spans="1:6">
      <c r="A11" s="86" t="s">
        <v>89</v>
      </c>
      <c r="B11" s="222">
        <v>272</v>
      </c>
      <c r="C11" s="223">
        <v>159</v>
      </c>
      <c r="D11" s="223">
        <v>159</v>
      </c>
      <c r="E11" s="223">
        <v>113</v>
      </c>
      <c r="F11" s="223">
        <v>113</v>
      </c>
    </row>
    <row r="12" spans="1:6">
      <c r="A12" s="86" t="s">
        <v>90</v>
      </c>
      <c r="B12" s="222">
        <v>328.8</v>
      </c>
      <c r="C12" s="223">
        <v>176.5</v>
      </c>
      <c r="D12" s="223">
        <v>176.5</v>
      </c>
      <c r="E12" s="223">
        <v>152.30000000000001</v>
      </c>
      <c r="F12" s="223">
        <v>145.1</v>
      </c>
    </row>
    <row r="13" spans="1:6">
      <c r="A13" s="86" t="s">
        <v>91</v>
      </c>
      <c r="B13" s="222">
        <v>365</v>
      </c>
      <c r="C13" s="223">
        <v>223.4</v>
      </c>
      <c r="D13" s="223">
        <v>223.4</v>
      </c>
      <c r="E13" s="223">
        <v>141.6</v>
      </c>
      <c r="F13" s="223">
        <v>141.6</v>
      </c>
    </row>
    <row r="14" spans="1:6">
      <c r="A14" s="86" t="s">
        <v>92</v>
      </c>
      <c r="B14" s="222">
        <v>350.9</v>
      </c>
      <c r="C14" s="223">
        <v>220.4</v>
      </c>
      <c r="D14" s="223">
        <v>220.4</v>
      </c>
      <c r="E14" s="223">
        <v>130.5</v>
      </c>
      <c r="F14" s="223">
        <v>112.1</v>
      </c>
    </row>
    <row r="15" spans="1:6">
      <c r="A15" s="86" t="s">
        <v>93</v>
      </c>
      <c r="B15" s="222">
        <v>234.5</v>
      </c>
      <c r="C15" s="223">
        <v>133.80000000000001</v>
      </c>
      <c r="D15" s="223">
        <v>133.80000000000001</v>
      </c>
      <c r="E15" s="223">
        <v>100.7</v>
      </c>
      <c r="F15" s="223">
        <v>82.6</v>
      </c>
    </row>
    <row r="16" spans="1:6">
      <c r="A16" s="86" t="s">
        <v>94</v>
      </c>
      <c r="B16" s="222">
        <v>220.9</v>
      </c>
      <c r="C16" s="223">
        <v>126.9</v>
      </c>
      <c r="D16" s="223">
        <v>126.9</v>
      </c>
      <c r="E16" s="223">
        <v>94</v>
      </c>
      <c r="F16" s="223">
        <v>94</v>
      </c>
    </row>
    <row r="17" spans="1:6">
      <c r="A17" s="86" t="s">
        <v>95</v>
      </c>
      <c r="B17" s="222">
        <v>317.10000000000002</v>
      </c>
      <c r="C17" s="223">
        <v>189.8</v>
      </c>
      <c r="D17" s="223">
        <v>189.8</v>
      </c>
      <c r="E17" s="223">
        <v>127.2</v>
      </c>
      <c r="F17" s="223">
        <v>127.2</v>
      </c>
    </row>
    <row r="18" spans="1:6">
      <c r="A18" s="86" t="s">
        <v>96</v>
      </c>
      <c r="B18" s="222">
        <v>353.3</v>
      </c>
      <c r="C18" s="223">
        <v>203.8</v>
      </c>
      <c r="D18" s="223">
        <v>197.6</v>
      </c>
      <c r="E18" s="223">
        <v>149.5</v>
      </c>
      <c r="F18" s="223">
        <v>132.5</v>
      </c>
    </row>
    <row r="19" spans="1:6">
      <c r="A19" s="86" t="s">
        <v>97</v>
      </c>
      <c r="B19" s="222">
        <v>404.6</v>
      </c>
      <c r="C19" s="223">
        <v>199.7</v>
      </c>
      <c r="D19" s="223">
        <v>199.7</v>
      </c>
      <c r="E19" s="223">
        <v>204.9</v>
      </c>
      <c r="F19" s="223">
        <v>204.9</v>
      </c>
    </row>
    <row r="20" spans="1:6" ht="12" customHeight="1">
      <c r="A20" s="92" t="s">
        <v>98</v>
      </c>
      <c r="B20" s="224">
        <v>3424.8</v>
      </c>
      <c r="C20" s="221">
        <v>2183.1</v>
      </c>
      <c r="D20" s="221">
        <v>2174.1999999999998</v>
      </c>
      <c r="E20" s="221">
        <v>1241.7</v>
      </c>
      <c r="F20" s="221">
        <v>1194.4000000000001</v>
      </c>
    </row>
    <row r="21" spans="1:6">
      <c r="A21" s="86" t="s">
        <v>99</v>
      </c>
      <c r="B21" s="222">
        <v>288.10000000000002</v>
      </c>
      <c r="C21" s="225">
        <v>185.3</v>
      </c>
      <c r="D21" s="225">
        <v>185.3</v>
      </c>
      <c r="E21" s="225">
        <v>102.8</v>
      </c>
      <c r="F21" s="225">
        <v>99.4</v>
      </c>
    </row>
    <row r="22" spans="1:6">
      <c r="A22" s="86" t="s">
        <v>100</v>
      </c>
      <c r="B22" s="222">
        <v>255.6</v>
      </c>
      <c r="C22" s="225">
        <v>193.1</v>
      </c>
      <c r="D22" s="225">
        <v>193.1</v>
      </c>
      <c r="E22" s="225">
        <v>62.5</v>
      </c>
      <c r="F22" s="225">
        <v>62.5</v>
      </c>
    </row>
    <row r="23" spans="1:6">
      <c r="A23" s="86" t="s">
        <v>101</v>
      </c>
      <c r="B23" s="222">
        <v>233.8</v>
      </c>
      <c r="C23" s="225">
        <v>169.8</v>
      </c>
      <c r="D23" s="225">
        <v>169.8</v>
      </c>
      <c r="E23" s="225">
        <v>64</v>
      </c>
      <c r="F23" s="225">
        <v>63.5</v>
      </c>
    </row>
    <row r="24" spans="1:6">
      <c r="A24" s="86" t="s">
        <v>102</v>
      </c>
      <c r="B24" s="222">
        <v>107.5</v>
      </c>
      <c r="C24" s="225">
        <v>42.4</v>
      </c>
      <c r="D24" s="225">
        <v>42.4</v>
      </c>
      <c r="E24" s="225">
        <v>65.099999999999994</v>
      </c>
      <c r="F24" s="225">
        <v>65.099999999999994</v>
      </c>
    </row>
    <row r="25" spans="1:6">
      <c r="A25" s="86" t="s">
        <v>103</v>
      </c>
      <c r="B25" s="222">
        <v>372.3</v>
      </c>
      <c r="C25" s="225">
        <v>223.9</v>
      </c>
      <c r="D25" s="225">
        <v>223.9</v>
      </c>
      <c r="E25" s="225">
        <v>148.4</v>
      </c>
      <c r="F25" s="225">
        <v>146</v>
      </c>
    </row>
    <row r="26" spans="1:6">
      <c r="A26" s="86" t="s">
        <v>104</v>
      </c>
      <c r="B26" s="222">
        <v>302.3</v>
      </c>
      <c r="C26" s="225">
        <v>220.9</v>
      </c>
      <c r="D26" s="225">
        <v>217.5</v>
      </c>
      <c r="E26" s="225">
        <v>81.400000000000006</v>
      </c>
      <c r="F26" s="225">
        <v>76</v>
      </c>
    </row>
    <row r="27" spans="1:6">
      <c r="A27" s="86" t="s">
        <v>105</v>
      </c>
      <c r="B27" s="222">
        <v>220.4</v>
      </c>
      <c r="C27" s="225">
        <v>155.80000000000001</v>
      </c>
      <c r="D27" s="225">
        <v>155.80000000000001</v>
      </c>
      <c r="E27" s="225">
        <v>64.599999999999994</v>
      </c>
      <c r="F27" s="225">
        <v>64.599999999999994</v>
      </c>
    </row>
    <row r="28" spans="1:6">
      <c r="A28" s="93" t="s">
        <v>106</v>
      </c>
      <c r="B28" s="222">
        <v>335.4</v>
      </c>
      <c r="C28" s="225">
        <v>219.7</v>
      </c>
      <c r="D28" s="225">
        <v>219.7</v>
      </c>
      <c r="E28" s="225">
        <v>115.7</v>
      </c>
      <c r="F28" s="225">
        <v>113.7</v>
      </c>
    </row>
    <row r="29" spans="1:6">
      <c r="A29" s="93" t="s">
        <v>107</v>
      </c>
      <c r="B29" s="222">
        <v>208.6</v>
      </c>
      <c r="C29" s="225">
        <v>118.1</v>
      </c>
      <c r="D29" s="225">
        <v>118.1</v>
      </c>
      <c r="E29" s="225">
        <v>90.5</v>
      </c>
      <c r="F29" s="225">
        <v>90.5</v>
      </c>
    </row>
    <row r="30" spans="1:6">
      <c r="A30" s="93" t="s">
        <v>108</v>
      </c>
      <c r="B30" s="222">
        <v>271.5</v>
      </c>
      <c r="C30" s="225">
        <v>185.8</v>
      </c>
      <c r="D30" s="225">
        <v>185.8</v>
      </c>
      <c r="E30" s="225">
        <v>85.7</v>
      </c>
      <c r="F30" s="225">
        <v>81</v>
      </c>
    </row>
    <row r="31" spans="1:6">
      <c r="A31" s="93" t="s">
        <v>109</v>
      </c>
      <c r="B31" s="222">
        <v>192.6</v>
      </c>
      <c r="C31" s="225">
        <v>112.1</v>
      </c>
      <c r="D31" s="225">
        <v>112.1</v>
      </c>
      <c r="E31" s="225">
        <v>80.5</v>
      </c>
      <c r="F31" s="225">
        <v>73.3</v>
      </c>
    </row>
    <row r="32" spans="1:6">
      <c r="A32" s="93" t="s">
        <v>110</v>
      </c>
      <c r="B32" s="222">
        <v>253.6</v>
      </c>
      <c r="C32" s="225">
        <v>144.9</v>
      </c>
      <c r="D32" s="225">
        <v>144.9</v>
      </c>
      <c r="E32" s="225">
        <v>108.7</v>
      </c>
      <c r="F32" s="225">
        <v>94.7</v>
      </c>
    </row>
    <row r="33" spans="1:6">
      <c r="A33" s="93" t="s">
        <v>111</v>
      </c>
      <c r="B33" s="222">
        <v>383.3</v>
      </c>
      <c r="C33" s="225">
        <v>211.5</v>
      </c>
      <c r="D33" s="225">
        <v>206</v>
      </c>
      <c r="E33" s="225">
        <v>171.8</v>
      </c>
      <c r="F33" s="225">
        <v>164.2</v>
      </c>
    </row>
    <row r="34" spans="1:6">
      <c r="A34" s="92" t="s">
        <v>112</v>
      </c>
      <c r="B34" s="224">
        <v>2120.3000000000002</v>
      </c>
      <c r="C34" s="221">
        <v>1362</v>
      </c>
      <c r="D34" s="221">
        <v>1337.4</v>
      </c>
      <c r="E34" s="221">
        <v>758.3</v>
      </c>
      <c r="F34" s="221">
        <v>657</v>
      </c>
    </row>
    <row r="35" spans="1:6">
      <c r="A35" s="86" t="s">
        <v>113</v>
      </c>
      <c r="B35" s="222">
        <v>72.599999999999994</v>
      </c>
      <c r="C35" s="225">
        <v>58.6</v>
      </c>
      <c r="D35" s="225">
        <v>58.6</v>
      </c>
      <c r="E35" s="223">
        <v>14</v>
      </c>
      <c r="F35" s="223">
        <v>14</v>
      </c>
    </row>
    <row r="36" spans="1:6">
      <c r="A36" s="86" t="s">
        <v>114</v>
      </c>
      <c r="B36" s="222">
        <v>406.9</v>
      </c>
      <c r="C36" s="225">
        <v>263</v>
      </c>
      <c r="D36" s="225">
        <v>263</v>
      </c>
      <c r="E36" s="225">
        <v>143.9</v>
      </c>
      <c r="F36" s="225">
        <v>100.8</v>
      </c>
    </row>
    <row r="37" spans="1:6">
      <c r="A37" s="86" t="s">
        <v>115</v>
      </c>
      <c r="B37" s="222">
        <v>265.7</v>
      </c>
      <c r="C37" s="225">
        <v>160.30000000000001</v>
      </c>
      <c r="D37" s="225">
        <v>160.30000000000001</v>
      </c>
      <c r="E37" s="225">
        <v>105.3</v>
      </c>
      <c r="F37" s="225">
        <v>96.4</v>
      </c>
    </row>
    <row r="38" spans="1:6">
      <c r="A38" s="86" t="s">
        <v>116</v>
      </c>
      <c r="B38" s="222">
        <v>375.9</v>
      </c>
      <c r="C38" s="225">
        <v>263.5</v>
      </c>
      <c r="D38" s="225">
        <v>259.8</v>
      </c>
      <c r="E38" s="225">
        <v>112.4</v>
      </c>
      <c r="F38" s="225">
        <v>96.8</v>
      </c>
    </row>
    <row r="39" spans="1:6">
      <c r="A39" s="86" t="s">
        <v>117</v>
      </c>
      <c r="B39" s="222">
        <v>283.3</v>
      </c>
      <c r="C39" s="225">
        <v>199</v>
      </c>
      <c r="D39" s="225">
        <v>182</v>
      </c>
      <c r="E39" s="225">
        <v>84.3</v>
      </c>
      <c r="F39" s="225">
        <v>82.4</v>
      </c>
    </row>
    <row r="40" spans="1:6">
      <c r="A40" s="86" t="s">
        <v>118</v>
      </c>
      <c r="B40" s="222">
        <v>239.8</v>
      </c>
      <c r="C40" s="225">
        <v>160.9</v>
      </c>
      <c r="D40" s="225">
        <v>160.9</v>
      </c>
      <c r="E40" s="225">
        <v>78.900000000000006</v>
      </c>
      <c r="F40" s="225">
        <v>69.7</v>
      </c>
    </row>
    <row r="41" spans="1:6">
      <c r="A41" s="93" t="s">
        <v>119</v>
      </c>
      <c r="B41" s="222">
        <v>271.5</v>
      </c>
      <c r="C41" s="225">
        <v>148.6</v>
      </c>
      <c r="D41" s="225">
        <v>144.80000000000001</v>
      </c>
      <c r="E41" s="225">
        <v>122.9</v>
      </c>
      <c r="F41" s="225">
        <v>120.6</v>
      </c>
    </row>
    <row r="42" spans="1:6">
      <c r="A42" s="93" t="s">
        <v>120</v>
      </c>
      <c r="B42" s="222">
        <v>204.6</v>
      </c>
      <c r="C42" s="225">
        <v>108.1</v>
      </c>
      <c r="D42" s="225">
        <v>108.1</v>
      </c>
      <c r="E42" s="225">
        <v>96.6</v>
      </c>
      <c r="F42" s="225">
        <v>76.3</v>
      </c>
    </row>
    <row r="43" spans="1:6">
      <c r="A43" s="94" t="s">
        <v>121</v>
      </c>
      <c r="B43" s="226">
        <v>407.1</v>
      </c>
      <c r="C43" s="227">
        <v>257.39999999999998</v>
      </c>
      <c r="D43" s="227">
        <v>257.39999999999998</v>
      </c>
      <c r="E43" s="227">
        <v>149.69999999999999</v>
      </c>
      <c r="F43" s="227">
        <v>111.6</v>
      </c>
    </row>
  </sheetData>
  <mergeCells count="5">
    <mergeCell ref="A1:F1"/>
    <mergeCell ref="A2:F2"/>
    <mergeCell ref="A3:A4"/>
    <mergeCell ref="B3:B4"/>
    <mergeCell ref="C3:F3"/>
  </mergeCells>
  <pageMargins left="0.7" right="0.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</sheetPr>
  <dimension ref="A1:S16"/>
  <sheetViews>
    <sheetView zoomScaleNormal="100" workbookViewId="0">
      <pane ySplit="3" topLeftCell="A4" activePane="bottomLeft" state="frozen"/>
      <selection sqref="A1:L1"/>
      <selection pane="bottomLeft" activeCell="A3" sqref="A3"/>
    </sheetView>
  </sheetViews>
  <sheetFormatPr defaultRowHeight="12.75"/>
  <cols>
    <col min="1" max="1" width="40.85546875" customWidth="1"/>
    <col min="2" max="2" width="5.42578125" customWidth="1"/>
    <col min="3" max="17" width="5.140625" customWidth="1"/>
    <col min="18" max="19" width="5.28515625" customWidth="1"/>
  </cols>
  <sheetData>
    <row r="1" spans="1:19" ht="37.5" customHeight="1">
      <c r="A1" s="229" t="s">
        <v>184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9" ht="12" customHeight="1">
      <c r="A2" s="269" t="s">
        <v>137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9">
      <c r="A3" s="26"/>
      <c r="B3" s="1">
        <v>2000</v>
      </c>
      <c r="C3" s="1">
        <v>2005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1">
        <v>2017</v>
      </c>
      <c r="L3" s="11">
        <v>2018</v>
      </c>
      <c r="M3" s="11">
        <v>2019</v>
      </c>
      <c r="N3" s="11">
        <v>2020</v>
      </c>
      <c r="O3" s="11">
        <v>2021</v>
      </c>
    </row>
    <row r="4" spans="1:19" ht="34.5" customHeight="1">
      <c r="A4" s="95" t="s">
        <v>122</v>
      </c>
      <c r="B4" s="96"/>
      <c r="C4" s="96"/>
      <c r="D4" s="96"/>
      <c r="E4" s="96"/>
      <c r="F4" s="96"/>
      <c r="G4" s="96"/>
      <c r="H4" s="96"/>
      <c r="I4" s="97"/>
      <c r="J4" s="97"/>
      <c r="L4" s="19"/>
      <c r="M4" s="19"/>
      <c r="O4" s="19"/>
      <c r="P4" s="19"/>
      <c r="Q4" s="19"/>
      <c r="R4" s="19"/>
      <c r="S4" s="19"/>
    </row>
    <row r="5" spans="1:19" ht="33.75">
      <c r="A5" s="63" t="s">
        <v>185</v>
      </c>
      <c r="B5" s="58">
        <v>162</v>
      </c>
      <c r="C5" s="58">
        <v>156</v>
      </c>
      <c r="D5" s="58">
        <v>152</v>
      </c>
      <c r="E5" s="58">
        <v>150</v>
      </c>
      <c r="F5" s="58">
        <v>139</v>
      </c>
      <c r="G5" s="58">
        <v>138</v>
      </c>
      <c r="H5" s="58">
        <v>138</v>
      </c>
      <c r="I5" s="58">
        <v>138</v>
      </c>
      <c r="J5" s="58">
        <v>138</v>
      </c>
      <c r="K5" s="58">
        <v>134</v>
      </c>
      <c r="L5" s="108">
        <v>134</v>
      </c>
      <c r="M5" s="108">
        <v>134</v>
      </c>
      <c r="N5" s="108">
        <v>146</v>
      </c>
      <c r="O5" s="108">
        <v>146</v>
      </c>
      <c r="P5" s="19"/>
      <c r="Q5" s="19"/>
      <c r="R5" s="19"/>
      <c r="S5" s="19"/>
    </row>
    <row r="6" spans="1:19" ht="13.5" customHeight="1">
      <c r="A6" s="63" t="s">
        <v>123</v>
      </c>
      <c r="B6" s="98">
        <v>10577</v>
      </c>
      <c r="C6" s="98">
        <v>8318</v>
      </c>
      <c r="D6" s="98">
        <v>7835</v>
      </c>
      <c r="E6" s="98">
        <v>7606</v>
      </c>
      <c r="F6" s="98">
        <v>7433</v>
      </c>
      <c r="G6" s="98">
        <v>7035</v>
      </c>
      <c r="H6" s="98">
        <v>6866</v>
      </c>
      <c r="I6" s="98">
        <v>6866</v>
      </c>
      <c r="J6" s="98">
        <v>6741</v>
      </c>
      <c r="K6" s="98">
        <v>5582</v>
      </c>
      <c r="L6" s="113">
        <v>4690</v>
      </c>
      <c r="M6" s="113">
        <v>4586</v>
      </c>
      <c r="N6" s="98">
        <v>4586</v>
      </c>
      <c r="O6" s="98">
        <v>4586</v>
      </c>
      <c r="P6" s="19"/>
      <c r="Q6" s="19"/>
      <c r="R6" s="19"/>
      <c r="S6" s="19"/>
    </row>
    <row r="7" spans="1:19" ht="33.75">
      <c r="A7" s="63" t="s">
        <v>186</v>
      </c>
      <c r="B7" s="58">
        <v>460</v>
      </c>
      <c r="C7" s="58">
        <v>440</v>
      </c>
      <c r="D7" s="58">
        <v>411</v>
      </c>
      <c r="E7" s="58">
        <v>399</v>
      </c>
      <c r="F7" s="58">
        <v>399</v>
      </c>
      <c r="G7" s="58">
        <v>388</v>
      </c>
      <c r="H7" s="58">
        <v>381</v>
      </c>
      <c r="I7" s="58">
        <v>381</v>
      </c>
      <c r="J7" s="58">
        <v>346</v>
      </c>
      <c r="K7" s="58">
        <v>268</v>
      </c>
      <c r="L7" s="108">
        <v>263</v>
      </c>
      <c r="M7" s="108">
        <v>262</v>
      </c>
      <c r="N7" s="108">
        <v>264</v>
      </c>
      <c r="O7" s="108">
        <v>212</v>
      </c>
      <c r="P7" s="19"/>
      <c r="Q7" s="19"/>
      <c r="R7" s="19"/>
      <c r="S7" s="19"/>
    </row>
    <row r="8" spans="1:19">
      <c r="A8" s="99" t="s">
        <v>187</v>
      </c>
      <c r="B8" s="98">
        <v>398</v>
      </c>
      <c r="C8" s="98">
        <v>360</v>
      </c>
      <c r="D8" s="98">
        <v>343</v>
      </c>
      <c r="E8" s="98">
        <v>443</v>
      </c>
      <c r="F8" s="98">
        <v>357</v>
      </c>
      <c r="G8" s="98">
        <v>380</v>
      </c>
      <c r="H8" s="98">
        <v>396</v>
      </c>
      <c r="I8" s="98">
        <v>391</v>
      </c>
      <c r="J8" s="98">
        <v>399</v>
      </c>
      <c r="K8" s="98">
        <v>395</v>
      </c>
      <c r="L8" s="19">
        <v>417</v>
      </c>
      <c r="M8" s="19">
        <v>434</v>
      </c>
      <c r="N8" s="98">
        <v>439</v>
      </c>
      <c r="O8" s="19">
        <v>488</v>
      </c>
      <c r="P8" s="19"/>
      <c r="Q8" s="19"/>
      <c r="R8" s="19"/>
      <c r="S8" s="19"/>
    </row>
    <row r="9" spans="1:19" ht="13.5" customHeight="1">
      <c r="A9" s="51" t="s">
        <v>124</v>
      </c>
      <c r="B9" s="101"/>
      <c r="C9" s="101"/>
      <c r="D9" s="101"/>
      <c r="E9" s="101"/>
      <c r="F9" s="101"/>
      <c r="G9" s="101"/>
      <c r="H9" s="101"/>
      <c r="I9" s="102"/>
      <c r="J9" s="102"/>
      <c r="L9" s="19"/>
      <c r="M9" s="19"/>
      <c r="O9" s="19"/>
      <c r="P9" s="19"/>
      <c r="Q9" s="19"/>
      <c r="R9" s="19"/>
      <c r="S9" s="19"/>
    </row>
    <row r="10" spans="1:19" ht="33.75">
      <c r="A10" s="63" t="s">
        <v>188</v>
      </c>
      <c r="B10" s="58">
        <v>15</v>
      </c>
      <c r="C10" s="58">
        <v>15</v>
      </c>
      <c r="D10" s="58">
        <v>9</v>
      </c>
      <c r="E10" s="58">
        <v>9</v>
      </c>
      <c r="F10" s="58">
        <v>9</v>
      </c>
      <c r="G10" s="58">
        <v>9</v>
      </c>
      <c r="H10" s="58">
        <v>9</v>
      </c>
      <c r="I10" s="58">
        <v>9</v>
      </c>
      <c r="J10" s="58">
        <v>9</v>
      </c>
      <c r="K10" s="58">
        <v>7</v>
      </c>
      <c r="L10" s="108">
        <v>7</v>
      </c>
      <c r="M10" s="108">
        <v>7</v>
      </c>
      <c r="N10" s="108">
        <v>8</v>
      </c>
      <c r="O10" s="108">
        <v>8</v>
      </c>
      <c r="P10" s="19"/>
      <c r="Q10" s="19"/>
      <c r="R10" s="19"/>
      <c r="S10" s="19"/>
    </row>
    <row r="11" spans="1:19" ht="33.75" customHeight="1">
      <c r="A11" s="63" t="s">
        <v>189</v>
      </c>
      <c r="B11" s="58">
        <v>11</v>
      </c>
      <c r="C11" s="58">
        <v>10</v>
      </c>
      <c r="D11" s="58">
        <v>8</v>
      </c>
      <c r="E11" s="58">
        <v>8</v>
      </c>
      <c r="F11" s="58">
        <v>8</v>
      </c>
      <c r="G11" s="58">
        <v>8</v>
      </c>
      <c r="H11" s="58">
        <v>8</v>
      </c>
      <c r="I11" s="58">
        <v>8</v>
      </c>
      <c r="J11" s="58">
        <v>8</v>
      </c>
      <c r="K11" s="58">
        <v>7</v>
      </c>
      <c r="L11" s="108">
        <v>7</v>
      </c>
      <c r="M11" s="108">
        <v>6</v>
      </c>
      <c r="N11" s="108">
        <v>7</v>
      </c>
      <c r="O11" s="108">
        <v>7</v>
      </c>
      <c r="P11" s="19"/>
      <c r="Q11" s="19"/>
      <c r="R11" s="19"/>
      <c r="S11" s="19"/>
    </row>
    <row r="12" spans="1:19" ht="33.75">
      <c r="A12" s="63" t="s">
        <v>190</v>
      </c>
      <c r="B12" s="58">
        <v>3</v>
      </c>
      <c r="C12" s="58">
        <v>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2</v>
      </c>
      <c r="K12" s="58">
        <v>2</v>
      </c>
      <c r="L12" s="108">
        <v>2</v>
      </c>
      <c r="M12" s="108">
        <v>2</v>
      </c>
      <c r="N12" s="108">
        <v>2</v>
      </c>
      <c r="O12" s="108">
        <v>2</v>
      </c>
      <c r="P12" s="19"/>
      <c r="Q12" s="19"/>
      <c r="R12" s="19"/>
      <c r="S12" s="19"/>
    </row>
    <row r="13" spans="1:19" ht="12.75" customHeight="1">
      <c r="A13" s="103" t="s">
        <v>125</v>
      </c>
      <c r="B13" s="102"/>
      <c r="C13" s="102"/>
      <c r="D13" s="102"/>
      <c r="E13" s="102"/>
      <c r="F13" s="102"/>
      <c r="G13" s="102"/>
      <c r="H13" s="102"/>
      <c r="I13" s="102"/>
      <c r="J13" s="102"/>
      <c r="L13" s="19"/>
      <c r="M13" s="19"/>
      <c r="N13" s="19"/>
      <c r="O13" s="19"/>
      <c r="P13" s="19"/>
      <c r="Q13" s="19"/>
      <c r="R13" s="19"/>
      <c r="S13" s="19"/>
    </row>
    <row r="14" spans="1:19" ht="45">
      <c r="A14" s="63" t="s">
        <v>191</v>
      </c>
      <c r="B14" s="58">
        <v>26</v>
      </c>
      <c r="C14" s="58">
        <v>32</v>
      </c>
      <c r="D14" s="58">
        <v>22</v>
      </c>
      <c r="E14" s="58">
        <v>20</v>
      </c>
      <c r="F14" s="58">
        <v>9</v>
      </c>
      <c r="G14" s="58">
        <v>21</v>
      </c>
      <c r="H14" s="58">
        <v>21</v>
      </c>
      <c r="I14" s="58">
        <v>7</v>
      </c>
      <c r="J14" s="58">
        <v>9</v>
      </c>
      <c r="K14" s="58">
        <v>3</v>
      </c>
      <c r="L14" s="108">
        <v>4</v>
      </c>
      <c r="M14" s="108">
        <v>4</v>
      </c>
      <c r="N14" s="108">
        <v>4</v>
      </c>
      <c r="O14" s="108">
        <v>4</v>
      </c>
      <c r="P14" s="19"/>
      <c r="Q14" s="19"/>
      <c r="R14" s="19"/>
      <c r="S14" s="19"/>
    </row>
    <row r="15" spans="1:19" ht="33.75" customHeight="1">
      <c r="A15" s="63" t="s">
        <v>192</v>
      </c>
      <c r="B15" s="58">
        <v>6</v>
      </c>
      <c r="C15" s="58">
        <v>7</v>
      </c>
      <c r="D15" s="58">
        <v>3</v>
      </c>
      <c r="E15" s="58">
        <v>4</v>
      </c>
      <c r="F15" s="58">
        <v>2</v>
      </c>
      <c r="G15" s="58">
        <v>2</v>
      </c>
      <c r="H15" s="58">
        <v>2</v>
      </c>
      <c r="I15" s="58" t="s">
        <v>20</v>
      </c>
      <c r="J15" s="58">
        <v>5</v>
      </c>
      <c r="K15" s="58">
        <v>2</v>
      </c>
      <c r="L15" s="108">
        <v>2</v>
      </c>
      <c r="M15" s="108">
        <v>3</v>
      </c>
      <c r="N15" s="166">
        <v>2</v>
      </c>
      <c r="O15" s="166">
        <v>1</v>
      </c>
      <c r="P15" s="19"/>
      <c r="Q15" s="19"/>
      <c r="R15" s="19"/>
      <c r="S15" s="19"/>
    </row>
    <row r="16" spans="1:19">
      <c r="A16" s="247" t="s">
        <v>126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</row>
  </sheetData>
  <mergeCells count="3">
    <mergeCell ref="A1:O1"/>
    <mergeCell ref="A2:O2"/>
    <mergeCell ref="A16:O16"/>
  </mergeCells>
  <pageMargins left="0.31496062992125984" right="0.19685039370078741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79998168889431442"/>
  </sheetPr>
  <dimension ref="A1:N11"/>
  <sheetViews>
    <sheetView workbookViewId="0">
      <selection activeCell="A3" sqref="A3"/>
    </sheetView>
  </sheetViews>
  <sheetFormatPr defaultRowHeight="12.75"/>
  <cols>
    <col min="1" max="1" width="27.42578125" customWidth="1"/>
    <col min="2" max="14" width="6.7109375" customWidth="1"/>
    <col min="15" max="17" width="6" customWidth="1"/>
  </cols>
  <sheetData>
    <row r="1" spans="1:14" ht="38.25" customHeight="1">
      <c r="A1" s="229" t="s">
        <v>193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>
      <c r="A2" s="264" t="s">
        <v>127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>
      <c r="A3" s="26"/>
      <c r="B3" s="1">
        <v>2005</v>
      </c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1">
        <v>2017</v>
      </c>
      <c r="K3" s="11">
        <v>2018</v>
      </c>
      <c r="L3" s="11">
        <v>2019</v>
      </c>
      <c r="M3" s="11">
        <v>2020</v>
      </c>
      <c r="N3" s="11">
        <v>2021</v>
      </c>
    </row>
    <row r="4" spans="1:14" ht="22.5">
      <c r="A4" s="22" t="s">
        <v>128</v>
      </c>
      <c r="B4" s="98">
        <v>81798</v>
      </c>
      <c r="C4" s="98">
        <v>131243</v>
      </c>
      <c r="D4" s="98">
        <v>141696</v>
      </c>
      <c r="E4" s="98">
        <v>151830</v>
      </c>
      <c r="F4" s="98">
        <v>154163</v>
      </c>
      <c r="G4" s="98">
        <v>160199</v>
      </c>
      <c r="H4" s="98">
        <v>164533</v>
      </c>
      <c r="I4" s="98">
        <v>168618</v>
      </c>
      <c r="J4" s="98">
        <v>173384</v>
      </c>
      <c r="K4" s="113">
        <v>179392</v>
      </c>
      <c r="L4" s="113">
        <v>185669</v>
      </c>
      <c r="M4" s="113">
        <v>185878</v>
      </c>
      <c r="N4" s="113">
        <v>190850</v>
      </c>
    </row>
    <row r="5" spans="1:14" ht="22.5">
      <c r="A5" s="10" t="s">
        <v>129</v>
      </c>
      <c r="B5" s="98"/>
      <c r="C5" s="98"/>
      <c r="D5" s="98"/>
      <c r="E5" s="98"/>
      <c r="F5" s="98"/>
      <c r="G5" s="98"/>
      <c r="H5" s="98"/>
      <c r="I5" s="98"/>
      <c r="J5" s="100"/>
      <c r="K5" s="119"/>
      <c r="L5" s="113"/>
      <c r="M5" s="113"/>
      <c r="N5" s="113"/>
    </row>
    <row r="6" spans="1:14">
      <c r="A6" s="99" t="s">
        <v>130</v>
      </c>
      <c r="B6" s="98">
        <v>19825</v>
      </c>
      <c r="C6" s="98">
        <v>21395</v>
      </c>
      <c r="D6" s="98">
        <v>21349</v>
      </c>
      <c r="E6" s="98">
        <v>21433</v>
      </c>
      <c r="F6" s="98">
        <v>21344</v>
      </c>
      <c r="G6" s="98">
        <v>21359</v>
      </c>
      <c r="H6" s="98">
        <v>21134</v>
      </c>
      <c r="I6" s="98">
        <v>20968</v>
      </c>
      <c r="J6" s="98">
        <v>20944</v>
      </c>
      <c r="K6" s="113">
        <v>21050</v>
      </c>
      <c r="L6" s="113">
        <v>21087</v>
      </c>
      <c r="M6" s="113">
        <v>21014</v>
      </c>
      <c r="N6" s="113">
        <v>21076</v>
      </c>
    </row>
    <row r="7" spans="1:14" ht="34.5" customHeight="1">
      <c r="A7" s="10" t="s">
        <v>131</v>
      </c>
      <c r="B7" s="98"/>
      <c r="C7" s="98"/>
      <c r="D7" s="98"/>
      <c r="E7" s="98"/>
      <c r="F7" s="98"/>
      <c r="G7" s="98"/>
      <c r="H7" s="98"/>
      <c r="I7" s="98"/>
      <c r="J7" s="100"/>
      <c r="K7" s="120"/>
      <c r="L7" s="113"/>
      <c r="M7" s="113"/>
      <c r="N7" s="113"/>
    </row>
    <row r="8" spans="1:14">
      <c r="A8" s="99" t="s">
        <v>132</v>
      </c>
      <c r="B8" s="98">
        <v>292994</v>
      </c>
      <c r="C8" s="98">
        <v>404290</v>
      </c>
      <c r="D8" s="98">
        <v>426973</v>
      </c>
      <c r="E8" s="98">
        <v>456379</v>
      </c>
      <c r="F8" s="98">
        <v>487418</v>
      </c>
      <c r="G8" s="98">
        <v>512561</v>
      </c>
      <c r="H8" s="98">
        <v>529813</v>
      </c>
      <c r="I8" s="98">
        <v>546781</v>
      </c>
      <c r="J8" s="98">
        <v>588119</v>
      </c>
      <c r="K8" s="113">
        <v>616800</v>
      </c>
      <c r="L8" s="113">
        <v>648780</v>
      </c>
      <c r="M8" s="113">
        <v>677670</v>
      </c>
      <c r="N8" s="113">
        <v>716906</v>
      </c>
    </row>
    <row r="9" spans="1:14" ht="33.75">
      <c r="A9" s="10" t="s">
        <v>133</v>
      </c>
      <c r="B9" s="98"/>
      <c r="C9" s="98"/>
      <c r="D9" s="98"/>
      <c r="E9" s="98"/>
      <c r="F9" s="98"/>
      <c r="G9" s="98"/>
      <c r="H9" s="98"/>
      <c r="I9" s="98"/>
      <c r="J9" s="100"/>
      <c r="K9" s="120"/>
      <c r="L9" s="113"/>
      <c r="M9" s="113"/>
      <c r="N9" s="113"/>
    </row>
    <row r="10" spans="1:14">
      <c r="A10" s="99" t="s">
        <v>134</v>
      </c>
      <c r="B10" s="98">
        <v>40379</v>
      </c>
      <c r="C10" s="98">
        <v>54127</v>
      </c>
      <c r="D10" s="98">
        <v>56482</v>
      </c>
      <c r="E10" s="98">
        <v>58827</v>
      </c>
      <c r="F10" s="98">
        <v>60797</v>
      </c>
      <c r="G10" s="98">
        <v>63076</v>
      </c>
      <c r="H10" s="98">
        <v>64953</v>
      </c>
      <c r="I10" s="98">
        <v>66832</v>
      </c>
      <c r="J10" s="98">
        <v>69326</v>
      </c>
      <c r="K10" s="113">
        <v>71454</v>
      </c>
      <c r="L10" s="113">
        <v>74115</v>
      </c>
      <c r="M10" s="113">
        <v>76541</v>
      </c>
      <c r="N10" s="113">
        <v>79372</v>
      </c>
    </row>
    <row r="11" spans="1:14" ht="22.5">
      <c r="A11" s="105" t="s">
        <v>135</v>
      </c>
      <c r="B11" s="104"/>
      <c r="C11" s="104"/>
      <c r="D11" s="104"/>
      <c r="E11" s="104"/>
      <c r="F11" s="104"/>
      <c r="G11" s="104"/>
      <c r="H11" s="104"/>
      <c r="I11" s="104"/>
      <c r="J11" s="106"/>
      <c r="K11" s="107"/>
      <c r="L11" s="123"/>
      <c r="M11" s="123"/>
      <c r="N11" s="123"/>
    </row>
  </sheetData>
  <mergeCells count="2">
    <mergeCell ref="A1:N1"/>
    <mergeCell ref="A2:N2"/>
  </mergeCells>
  <pageMargins left="0.43307086614173229" right="0.1968503937007874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U22"/>
  <sheetViews>
    <sheetView workbookViewId="0">
      <selection activeCell="A2" sqref="A2"/>
    </sheetView>
  </sheetViews>
  <sheetFormatPr defaultRowHeight="12.75"/>
  <cols>
    <col min="1" max="1" width="15.28515625" customWidth="1"/>
    <col min="2" max="8" width="5.42578125" customWidth="1"/>
    <col min="9" max="13" width="5.5703125" customWidth="1"/>
    <col min="14" max="19" width="5.7109375" customWidth="1"/>
    <col min="20" max="21" width="5.5703125" customWidth="1"/>
  </cols>
  <sheetData>
    <row r="1" spans="1:21" ht="36.75" customHeight="1">
      <c r="A1" s="229" t="s">
        <v>197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9"/>
      <c r="O1" s="19"/>
      <c r="P1" s="19"/>
      <c r="Q1" s="19"/>
      <c r="R1" s="19"/>
      <c r="S1" s="19"/>
      <c r="T1" s="19"/>
      <c r="U1" s="19"/>
    </row>
    <row r="2" spans="1:21" ht="9" customHeight="1">
      <c r="A2" s="169" t="s">
        <v>6</v>
      </c>
      <c r="B2" s="169"/>
      <c r="C2" s="170"/>
      <c r="D2" s="170"/>
      <c r="E2" s="170"/>
      <c r="F2" s="170"/>
      <c r="G2" s="170"/>
      <c r="H2" s="169"/>
      <c r="I2" s="171"/>
      <c r="J2" s="171"/>
      <c r="N2" s="19"/>
      <c r="O2" s="19"/>
      <c r="P2" s="19"/>
      <c r="Q2" s="19"/>
      <c r="R2" s="19"/>
      <c r="S2" s="19"/>
      <c r="T2" s="19"/>
      <c r="U2" s="19"/>
    </row>
    <row r="3" spans="1:21">
      <c r="A3" s="169"/>
      <c r="B3" s="169"/>
      <c r="C3" s="170"/>
      <c r="D3" s="170"/>
      <c r="E3" s="170"/>
      <c r="F3" s="170"/>
      <c r="G3" s="170"/>
      <c r="H3" s="169"/>
      <c r="I3" s="171"/>
      <c r="J3" s="171"/>
      <c r="N3" s="19"/>
      <c r="O3" s="19"/>
      <c r="P3" s="19"/>
      <c r="Q3" s="19"/>
      <c r="R3" s="19"/>
      <c r="S3" s="19"/>
      <c r="T3" s="19"/>
      <c r="U3" s="19"/>
    </row>
    <row r="4" spans="1:21">
      <c r="A4" s="169"/>
      <c r="B4" s="169"/>
      <c r="C4" s="170"/>
      <c r="D4" s="170"/>
      <c r="E4" s="170"/>
      <c r="F4" s="170"/>
      <c r="G4" s="170"/>
      <c r="H4" s="169"/>
      <c r="I4" s="171"/>
      <c r="J4" s="171"/>
      <c r="N4" s="19"/>
      <c r="O4" s="19"/>
      <c r="P4" s="19"/>
      <c r="Q4" s="19"/>
      <c r="R4" s="19"/>
      <c r="S4" s="19"/>
      <c r="T4" s="19"/>
      <c r="U4" s="19"/>
    </row>
    <row r="5" spans="1:21">
      <c r="A5" s="169"/>
      <c r="B5" s="169"/>
      <c r="C5" s="170"/>
      <c r="D5" s="170"/>
      <c r="E5" s="170"/>
      <c r="F5" s="170"/>
      <c r="G5" s="170"/>
      <c r="H5" s="169"/>
      <c r="I5" s="171"/>
      <c r="J5" s="171"/>
      <c r="N5" s="19"/>
      <c r="O5" s="19"/>
      <c r="P5" s="19"/>
      <c r="Q5" s="19"/>
      <c r="R5" s="19"/>
      <c r="S5" s="19"/>
      <c r="T5" s="19"/>
      <c r="U5" s="19"/>
    </row>
    <row r="6" spans="1:21">
      <c r="A6" s="169"/>
      <c r="B6" s="169"/>
      <c r="C6" s="170"/>
      <c r="D6" s="170"/>
      <c r="E6" s="170"/>
      <c r="F6" s="170"/>
      <c r="G6" s="170"/>
      <c r="H6" s="169"/>
      <c r="I6" s="171"/>
      <c r="J6" s="171"/>
      <c r="N6" s="19"/>
      <c r="O6" s="19"/>
      <c r="P6" s="19"/>
      <c r="Q6" s="19"/>
      <c r="R6" s="19"/>
      <c r="S6" s="19"/>
      <c r="T6" s="19"/>
      <c r="U6" s="19"/>
    </row>
    <row r="7" spans="1:21">
      <c r="A7" s="169"/>
      <c r="B7" s="169"/>
      <c r="C7" s="170"/>
      <c r="D7" s="170"/>
      <c r="E7" s="170"/>
      <c r="F7" s="170"/>
      <c r="G7" s="170"/>
      <c r="H7" s="169"/>
      <c r="I7" s="171"/>
      <c r="J7" s="171"/>
      <c r="N7" s="19"/>
      <c r="O7" s="19"/>
      <c r="P7" s="19"/>
      <c r="Q7" s="19"/>
      <c r="R7" s="19"/>
      <c r="S7" s="19"/>
      <c r="T7" s="19"/>
      <c r="U7" s="19"/>
    </row>
    <row r="8" spans="1:21">
      <c r="A8" s="169"/>
      <c r="B8" s="169"/>
      <c r="C8" s="170"/>
      <c r="D8" s="170"/>
      <c r="E8" s="170"/>
      <c r="F8" s="170"/>
      <c r="G8" s="170"/>
      <c r="H8" s="169"/>
      <c r="I8" s="171"/>
      <c r="J8" s="171"/>
      <c r="N8" s="19"/>
      <c r="O8" s="19"/>
      <c r="P8" s="19"/>
      <c r="Q8" s="19"/>
      <c r="R8" s="19"/>
      <c r="S8" s="19"/>
      <c r="T8" s="19"/>
      <c r="U8" s="19"/>
    </row>
    <row r="9" spans="1:21">
      <c r="A9" s="169"/>
      <c r="B9" s="169"/>
      <c r="C9" s="170"/>
      <c r="D9" s="170"/>
      <c r="E9" s="170"/>
      <c r="F9" s="170"/>
      <c r="G9" s="170"/>
      <c r="H9" s="169"/>
      <c r="I9" s="171"/>
      <c r="J9" s="171"/>
      <c r="N9" s="19"/>
      <c r="O9" s="19"/>
      <c r="P9" s="19"/>
      <c r="Q9" s="19"/>
      <c r="R9" s="19"/>
      <c r="S9" s="19"/>
      <c r="T9" s="19"/>
      <c r="U9" s="19"/>
    </row>
    <row r="10" spans="1:21">
      <c r="A10" s="169"/>
      <c r="B10" s="169"/>
      <c r="C10" s="170"/>
      <c r="D10" s="170"/>
      <c r="E10" s="170"/>
      <c r="F10" s="170"/>
      <c r="G10" s="170"/>
      <c r="H10" s="169"/>
      <c r="I10" s="171"/>
      <c r="J10" s="171"/>
      <c r="N10" s="19"/>
      <c r="O10" s="19"/>
      <c r="P10" s="19"/>
      <c r="Q10" s="19"/>
      <c r="R10" s="19"/>
      <c r="S10" s="19"/>
      <c r="T10" s="19"/>
      <c r="U10" s="19"/>
    </row>
    <row r="11" spans="1:21">
      <c r="A11" s="169"/>
      <c r="B11" s="169"/>
      <c r="C11" s="170"/>
      <c r="D11" s="170"/>
      <c r="E11" s="170"/>
      <c r="F11" s="170"/>
      <c r="G11" s="170"/>
      <c r="H11" s="169"/>
      <c r="I11" s="171"/>
      <c r="J11" s="171"/>
      <c r="N11" s="19"/>
      <c r="O11" s="19"/>
      <c r="P11" s="19"/>
      <c r="Q11" s="19"/>
      <c r="R11" s="19"/>
      <c r="S11" s="19"/>
      <c r="T11" s="19"/>
      <c r="U11" s="19"/>
    </row>
    <row r="12" spans="1:21">
      <c r="A12" s="169"/>
      <c r="B12" s="169"/>
      <c r="C12" s="170"/>
      <c r="D12" s="170"/>
      <c r="E12" s="170"/>
      <c r="F12" s="170"/>
      <c r="G12" s="170"/>
      <c r="H12" s="169"/>
      <c r="I12" s="171"/>
      <c r="J12" s="171"/>
      <c r="N12" s="19"/>
      <c r="O12" s="19"/>
      <c r="P12" s="19"/>
      <c r="Q12" s="19"/>
      <c r="R12" s="19"/>
      <c r="S12" s="19"/>
      <c r="T12" s="19"/>
      <c r="U12" s="19"/>
    </row>
    <row r="13" spans="1:21">
      <c r="A13" s="169"/>
      <c r="B13" s="169"/>
      <c r="C13" s="170"/>
      <c r="D13" s="170"/>
      <c r="E13" s="170"/>
      <c r="F13" s="170"/>
      <c r="G13" s="170"/>
      <c r="H13" s="169"/>
      <c r="I13" s="171"/>
      <c r="J13" s="171"/>
      <c r="N13" s="19"/>
      <c r="O13" s="19"/>
      <c r="P13" s="19"/>
      <c r="Q13" s="19"/>
      <c r="R13" s="19"/>
      <c r="S13" s="19"/>
      <c r="T13" s="19"/>
      <c r="U13" s="19"/>
    </row>
    <row r="14" spans="1:21">
      <c r="A14" s="169"/>
      <c r="B14" s="169"/>
      <c r="C14" s="170"/>
      <c r="D14" s="170"/>
      <c r="E14" s="170"/>
      <c r="F14" s="170"/>
      <c r="G14" s="170"/>
      <c r="H14" s="169"/>
      <c r="I14" s="171"/>
      <c r="J14" s="171"/>
      <c r="N14" s="19"/>
      <c r="O14" s="19"/>
      <c r="P14" s="19"/>
      <c r="Q14" s="19"/>
      <c r="R14" s="19"/>
      <c r="S14" s="19"/>
      <c r="T14" s="19"/>
      <c r="U14" s="19"/>
    </row>
    <row r="15" spans="1:21">
      <c r="A15" s="169"/>
      <c r="B15" s="169"/>
      <c r="C15" s="170"/>
      <c r="D15" s="170"/>
      <c r="E15" s="170"/>
      <c r="F15" s="170"/>
      <c r="G15" s="170"/>
      <c r="H15" s="169"/>
      <c r="I15" s="171"/>
      <c r="J15" s="171"/>
      <c r="N15" s="19"/>
      <c r="O15" s="19"/>
      <c r="P15" s="19"/>
      <c r="Q15" s="19"/>
      <c r="R15" s="19"/>
      <c r="S15" s="19"/>
      <c r="T15" s="19"/>
      <c r="U15" s="19"/>
    </row>
    <row r="16" spans="1:21">
      <c r="A16" s="169"/>
      <c r="B16" s="169"/>
      <c r="C16" s="170"/>
      <c r="D16" s="170"/>
      <c r="E16" s="170"/>
      <c r="F16" s="170"/>
      <c r="G16" s="170"/>
      <c r="H16" s="169"/>
      <c r="I16" s="171"/>
      <c r="J16" s="171"/>
      <c r="N16" s="19"/>
      <c r="O16" s="19"/>
      <c r="P16" s="19"/>
      <c r="Q16" s="19"/>
      <c r="R16" s="19"/>
      <c r="S16" s="19"/>
      <c r="T16" s="19"/>
      <c r="U16" s="19"/>
    </row>
    <row r="17" spans="1:21">
      <c r="A17" s="169"/>
      <c r="B17" s="169"/>
      <c r="C17" s="170"/>
      <c r="D17" s="170"/>
      <c r="E17" s="170"/>
      <c r="F17" s="170"/>
      <c r="G17" s="170"/>
      <c r="H17" s="169"/>
      <c r="I17" s="171"/>
      <c r="J17" s="171"/>
      <c r="N17" s="19"/>
      <c r="O17" s="19"/>
      <c r="P17" s="19"/>
      <c r="Q17" s="19"/>
      <c r="R17" s="19"/>
      <c r="S17" s="19"/>
      <c r="T17" s="19"/>
      <c r="U17" s="19"/>
    </row>
    <row r="18" spans="1:21">
      <c r="A18" s="169"/>
      <c r="B18" s="169"/>
      <c r="C18" s="170"/>
      <c r="D18" s="170"/>
      <c r="E18" s="170"/>
      <c r="F18" s="170"/>
      <c r="G18" s="170"/>
      <c r="H18" s="169"/>
      <c r="I18" s="171"/>
      <c r="J18" s="171"/>
      <c r="N18" s="19"/>
      <c r="O18" s="19"/>
      <c r="P18" s="19"/>
      <c r="Q18" s="19"/>
      <c r="R18" s="19"/>
      <c r="S18" s="19"/>
      <c r="T18" s="19"/>
      <c r="U18" s="19"/>
    </row>
    <row r="19" spans="1:21">
      <c r="A19" s="172"/>
      <c r="B19" s="1">
        <v>2010</v>
      </c>
      <c r="C19" s="1">
        <v>2011</v>
      </c>
      <c r="D19" s="1">
        <v>2012</v>
      </c>
      <c r="E19" s="1">
        <v>2013</v>
      </c>
      <c r="F19" s="1">
        <v>2014</v>
      </c>
      <c r="G19" s="1">
        <v>2015</v>
      </c>
      <c r="H19" s="1">
        <v>2016</v>
      </c>
      <c r="I19" s="11">
        <v>2017</v>
      </c>
      <c r="J19" s="11">
        <v>2018</v>
      </c>
      <c r="K19" s="11">
        <v>2019</v>
      </c>
      <c r="L19" s="11">
        <v>2020</v>
      </c>
      <c r="M19" s="11">
        <v>2021</v>
      </c>
      <c r="N19" s="19"/>
      <c r="O19" s="19"/>
      <c r="P19" s="19"/>
      <c r="Q19" s="19"/>
      <c r="R19" s="19"/>
      <c r="S19" s="19"/>
      <c r="T19" s="19"/>
      <c r="U19" s="19"/>
    </row>
    <row r="20" spans="1:21" ht="33.75">
      <c r="A20" s="22" t="s">
        <v>7</v>
      </c>
      <c r="B20" s="23">
        <v>107</v>
      </c>
      <c r="C20" s="24">
        <v>110.5</v>
      </c>
      <c r="D20" s="24">
        <v>97.7</v>
      </c>
      <c r="E20" s="24">
        <v>118.8</v>
      </c>
      <c r="F20" s="24">
        <v>104.1</v>
      </c>
      <c r="G20" s="24">
        <v>98.8</v>
      </c>
      <c r="H20" s="24">
        <v>100.8</v>
      </c>
      <c r="I20" s="24">
        <v>116</v>
      </c>
      <c r="J20" s="108">
        <v>112.6</v>
      </c>
      <c r="K20" s="24">
        <v>101.2</v>
      </c>
      <c r="L20" s="111">
        <v>92.6</v>
      </c>
      <c r="M20" s="111">
        <v>112.5</v>
      </c>
      <c r="N20" s="19"/>
      <c r="O20" s="19"/>
      <c r="P20" s="19"/>
      <c r="Q20" s="19"/>
      <c r="R20" s="19"/>
      <c r="S20" s="19"/>
      <c r="T20" s="19"/>
      <c r="U20" s="19"/>
    </row>
    <row r="21" spans="1:21" ht="33.75">
      <c r="A21" s="173" t="s">
        <v>8</v>
      </c>
      <c r="B21" s="174">
        <v>111.1</v>
      </c>
      <c r="C21" s="25">
        <v>114.4</v>
      </c>
      <c r="D21" s="25">
        <v>102.5</v>
      </c>
      <c r="E21" s="25">
        <v>115</v>
      </c>
      <c r="F21" s="25">
        <v>97.1</v>
      </c>
      <c r="G21" s="25">
        <v>94.4</v>
      </c>
      <c r="H21" s="25">
        <v>105.8</v>
      </c>
      <c r="I21" s="25">
        <v>109.3</v>
      </c>
      <c r="J21" s="166">
        <v>105.1</v>
      </c>
      <c r="K21" s="25">
        <v>103.3</v>
      </c>
      <c r="L21" s="149">
        <v>94.5</v>
      </c>
      <c r="M21" s="149">
        <v>114</v>
      </c>
      <c r="N21" s="19"/>
      <c r="O21" s="19"/>
      <c r="P21" s="19"/>
      <c r="Q21" s="19"/>
      <c r="R21" s="19"/>
      <c r="S21" s="19"/>
      <c r="T21" s="19"/>
      <c r="U21" s="19"/>
    </row>
    <row r="22" spans="1:21">
      <c r="N22" s="19"/>
      <c r="O22" s="19"/>
      <c r="P22" s="19"/>
      <c r="Q22" s="19"/>
      <c r="R22" s="19"/>
      <c r="S22" s="19"/>
      <c r="T22" s="19"/>
      <c r="U22" s="19"/>
    </row>
  </sheetData>
  <mergeCells count="1">
    <mergeCell ref="A1:M1"/>
  </mergeCells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F26"/>
  <sheetViews>
    <sheetView workbookViewId="0">
      <selection activeCell="A2" sqref="A2"/>
    </sheetView>
  </sheetViews>
  <sheetFormatPr defaultRowHeight="12.75"/>
  <cols>
    <col min="1" max="1" width="12" customWidth="1"/>
    <col min="2" max="2" width="17" customWidth="1"/>
    <col min="3" max="3" width="16" customWidth="1"/>
    <col min="4" max="6" width="14.42578125" customWidth="1"/>
  </cols>
  <sheetData>
    <row r="1" spans="1:6" ht="37.5" customHeight="1">
      <c r="A1" s="229" t="s">
        <v>198</v>
      </c>
      <c r="B1" s="230"/>
      <c r="C1" s="230"/>
      <c r="D1" s="230"/>
      <c r="E1" s="230"/>
      <c r="F1" s="230"/>
    </row>
    <row r="2" spans="1:6" ht="32.450000000000003" customHeight="1">
      <c r="A2" s="26"/>
      <c r="B2" s="1" t="s">
        <v>9</v>
      </c>
      <c r="C2" s="1" t="s">
        <v>145</v>
      </c>
      <c r="D2" s="1" t="s">
        <v>146</v>
      </c>
      <c r="E2" s="1" t="s">
        <v>147</v>
      </c>
      <c r="F2" s="21" t="s">
        <v>148</v>
      </c>
    </row>
    <row r="3" spans="1:6">
      <c r="A3" s="231" t="s">
        <v>10</v>
      </c>
      <c r="B3" s="231"/>
      <c r="C3" s="231"/>
      <c r="D3" s="231"/>
      <c r="E3" s="231"/>
      <c r="F3" s="231"/>
    </row>
    <row r="4" spans="1:6">
      <c r="A4" s="27">
        <v>2011</v>
      </c>
      <c r="B4" s="28">
        <v>114.4</v>
      </c>
      <c r="C4" s="29">
        <v>124.8</v>
      </c>
      <c r="D4" s="29">
        <v>111.3</v>
      </c>
      <c r="E4" s="29">
        <v>130.1</v>
      </c>
      <c r="F4" s="29">
        <v>103.2</v>
      </c>
    </row>
    <row r="5" spans="1:6">
      <c r="A5" s="27">
        <v>2012</v>
      </c>
      <c r="B5" s="28">
        <v>117.3</v>
      </c>
      <c r="C5" s="29">
        <v>100.1</v>
      </c>
      <c r="D5" s="29">
        <v>122.3</v>
      </c>
      <c r="E5" s="29">
        <v>128.4</v>
      </c>
      <c r="F5" s="29">
        <v>104.1</v>
      </c>
    </row>
    <row r="6" spans="1:6">
      <c r="A6" s="27">
        <v>2013</v>
      </c>
      <c r="B6" s="28">
        <v>134.80000000000001</v>
      </c>
      <c r="C6" s="29">
        <v>128</v>
      </c>
      <c r="D6" s="29">
        <v>136.80000000000001</v>
      </c>
      <c r="E6" s="29">
        <v>144.19999999999999</v>
      </c>
      <c r="F6" s="29">
        <v>66.099999999999994</v>
      </c>
    </row>
    <row r="7" spans="1:6">
      <c r="A7" s="27">
        <v>2014</v>
      </c>
      <c r="B7" s="28">
        <v>130.9</v>
      </c>
      <c r="C7" s="29">
        <v>123.2</v>
      </c>
      <c r="D7" s="29">
        <v>133.19999999999999</v>
      </c>
      <c r="E7" s="29">
        <v>220.5</v>
      </c>
      <c r="F7" s="29">
        <v>62.1</v>
      </c>
    </row>
    <row r="8" spans="1:6">
      <c r="A8" s="27">
        <v>2015</v>
      </c>
      <c r="B8" s="30">
        <v>123.6</v>
      </c>
      <c r="C8" s="31">
        <v>100.5</v>
      </c>
      <c r="D8" s="31">
        <v>130.5</v>
      </c>
      <c r="E8" s="31">
        <v>108.1</v>
      </c>
      <c r="F8" s="29">
        <v>48.2</v>
      </c>
    </row>
    <row r="9" spans="1:6">
      <c r="A9" s="27">
        <v>2016</v>
      </c>
      <c r="B9" s="30">
        <v>130.80000000000001</v>
      </c>
      <c r="C9" s="31">
        <v>82.4</v>
      </c>
      <c r="D9" s="31">
        <v>145.19999999999999</v>
      </c>
      <c r="E9" s="31">
        <v>77.400000000000006</v>
      </c>
      <c r="F9" s="29">
        <v>42.7</v>
      </c>
    </row>
    <row r="10" spans="1:6">
      <c r="A10" s="27">
        <v>2017</v>
      </c>
      <c r="B10" s="109">
        <v>143</v>
      </c>
      <c r="C10" s="29">
        <v>103</v>
      </c>
      <c r="D10" s="31">
        <v>154.9</v>
      </c>
      <c r="E10" s="31">
        <v>76.900000000000006</v>
      </c>
      <c r="F10" s="29">
        <v>51.3</v>
      </c>
    </row>
    <row r="11" spans="1:6">
      <c r="A11" s="27">
        <v>2018</v>
      </c>
      <c r="B11" s="30">
        <v>150.30000000000001</v>
      </c>
      <c r="C11" s="31">
        <v>105.6</v>
      </c>
      <c r="D11" s="31">
        <v>163.69999999999999</v>
      </c>
      <c r="E11" s="31">
        <v>72.400000000000006</v>
      </c>
      <c r="F11" s="29">
        <v>62.6</v>
      </c>
    </row>
    <row r="12" spans="1:6">
      <c r="A12" s="122">
        <v>2019</v>
      </c>
      <c r="B12" s="31">
        <v>155.19999999999999</v>
      </c>
      <c r="C12" s="31">
        <v>98.1</v>
      </c>
      <c r="D12" s="31">
        <v>172.2</v>
      </c>
      <c r="E12" s="31">
        <v>73.900000000000006</v>
      </c>
      <c r="F12" s="29">
        <v>78.7</v>
      </c>
    </row>
    <row r="13" spans="1:6">
      <c r="A13" s="122">
        <v>2020</v>
      </c>
      <c r="B13" s="29">
        <v>146.69999999999999</v>
      </c>
      <c r="C13" s="31">
        <v>62.5</v>
      </c>
      <c r="D13" s="31">
        <v>171.7</v>
      </c>
      <c r="E13" s="31">
        <v>129.80000000000001</v>
      </c>
      <c r="F13" s="29">
        <v>57.5</v>
      </c>
    </row>
    <row r="14" spans="1:6">
      <c r="A14" s="122">
        <v>2021</v>
      </c>
      <c r="B14" s="29">
        <v>167.2</v>
      </c>
      <c r="C14" s="31">
        <v>69.3</v>
      </c>
      <c r="D14" s="31">
        <v>196.3</v>
      </c>
      <c r="E14" s="31">
        <v>95.8</v>
      </c>
      <c r="F14" s="29">
        <v>62.7</v>
      </c>
    </row>
    <row r="15" spans="1:6" ht="35.25" customHeight="1">
      <c r="A15" s="231" t="s">
        <v>11</v>
      </c>
      <c r="B15" s="232"/>
      <c r="C15" s="232"/>
      <c r="D15" s="232"/>
      <c r="E15" s="232"/>
      <c r="F15" s="232"/>
    </row>
    <row r="16" spans="1:6">
      <c r="A16" s="27">
        <v>2011</v>
      </c>
      <c r="B16" s="28">
        <v>114.4</v>
      </c>
      <c r="C16" s="32">
        <v>124.8</v>
      </c>
      <c r="D16" s="32">
        <v>111.3</v>
      </c>
      <c r="E16" s="32">
        <v>130.1</v>
      </c>
      <c r="F16" s="32">
        <v>103.2</v>
      </c>
    </row>
    <row r="17" spans="1:6">
      <c r="A17" s="27">
        <v>2012</v>
      </c>
      <c r="B17" s="28">
        <v>102.5</v>
      </c>
      <c r="C17" s="32">
        <v>80.2</v>
      </c>
      <c r="D17" s="32">
        <v>109.9</v>
      </c>
      <c r="E17" s="32">
        <v>98.8</v>
      </c>
      <c r="F17" s="32">
        <v>100.9</v>
      </c>
    </row>
    <row r="18" spans="1:6">
      <c r="A18" s="27">
        <v>2013</v>
      </c>
      <c r="B18" s="28">
        <v>115</v>
      </c>
      <c r="C18" s="32">
        <v>127.9</v>
      </c>
      <c r="D18" s="32">
        <v>111.8</v>
      </c>
      <c r="E18" s="32">
        <v>112.3</v>
      </c>
      <c r="F18" s="32">
        <v>63.5</v>
      </c>
    </row>
    <row r="19" spans="1:6">
      <c r="A19" s="27">
        <v>2014</v>
      </c>
      <c r="B19" s="28">
        <v>97.1</v>
      </c>
      <c r="C19" s="32">
        <v>96.3</v>
      </c>
      <c r="D19" s="32">
        <v>97.4</v>
      </c>
      <c r="E19" s="32">
        <v>152.9</v>
      </c>
      <c r="F19" s="32">
        <v>94</v>
      </c>
    </row>
    <row r="20" spans="1:6">
      <c r="A20" s="27">
        <v>2015</v>
      </c>
      <c r="B20" s="33">
        <v>94.4</v>
      </c>
      <c r="C20" s="34">
        <v>81.599999999999994</v>
      </c>
      <c r="D20" s="34">
        <v>97.9</v>
      </c>
      <c r="E20" s="32">
        <v>49</v>
      </c>
      <c r="F20" s="34">
        <v>77.5</v>
      </c>
    </row>
    <row r="21" spans="1:6">
      <c r="A21" s="27">
        <v>2016</v>
      </c>
      <c r="B21" s="30">
        <v>105.8</v>
      </c>
      <c r="C21" s="29">
        <v>82</v>
      </c>
      <c r="D21" s="31">
        <v>111.3</v>
      </c>
      <c r="E21" s="29">
        <v>71.599999999999994</v>
      </c>
      <c r="F21" s="31">
        <v>88.7</v>
      </c>
    </row>
    <row r="22" spans="1:6">
      <c r="A22" s="27">
        <v>2017</v>
      </c>
      <c r="B22" s="30">
        <v>109.3</v>
      </c>
      <c r="C22" s="29">
        <v>125</v>
      </c>
      <c r="D22" s="29">
        <v>106.7</v>
      </c>
      <c r="E22" s="29">
        <v>99.3</v>
      </c>
      <c r="F22" s="29">
        <v>120.1</v>
      </c>
    </row>
    <row r="23" spans="1:6">
      <c r="A23" s="27">
        <v>2018</v>
      </c>
      <c r="B23" s="30">
        <v>105.1</v>
      </c>
      <c r="C23" s="31">
        <v>102.5</v>
      </c>
      <c r="D23" s="31">
        <v>105.6</v>
      </c>
      <c r="E23" s="31">
        <v>94.2</v>
      </c>
      <c r="F23" s="31">
        <v>122.1</v>
      </c>
    </row>
    <row r="24" spans="1:6">
      <c r="A24" s="122">
        <v>2019</v>
      </c>
      <c r="B24" s="30">
        <v>103.3</v>
      </c>
      <c r="C24" s="31">
        <v>92.9</v>
      </c>
      <c r="D24" s="31">
        <v>105.2</v>
      </c>
      <c r="E24" s="29">
        <v>102</v>
      </c>
      <c r="F24" s="31">
        <v>125.7</v>
      </c>
    </row>
    <row r="25" spans="1:6">
      <c r="A25" s="122">
        <v>2020</v>
      </c>
      <c r="B25" s="30">
        <v>94.5</v>
      </c>
      <c r="C25" s="31">
        <v>63.7</v>
      </c>
      <c r="D25" s="31">
        <v>99.7</v>
      </c>
      <c r="E25" s="29">
        <v>175.6</v>
      </c>
      <c r="F25" s="29">
        <v>73</v>
      </c>
    </row>
    <row r="26" spans="1:6">
      <c r="A26" s="121">
        <v>2021</v>
      </c>
      <c r="B26" s="175">
        <v>114</v>
      </c>
      <c r="C26" s="176">
        <v>110.9</v>
      </c>
      <c r="D26" s="176">
        <v>114.3</v>
      </c>
      <c r="E26" s="176">
        <v>73.8</v>
      </c>
      <c r="F26" s="177">
        <v>109</v>
      </c>
    </row>
  </sheetData>
  <mergeCells count="3">
    <mergeCell ref="A1:F1"/>
    <mergeCell ref="A3:F3"/>
    <mergeCell ref="A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O19"/>
  <sheetViews>
    <sheetView workbookViewId="0">
      <selection activeCell="A2" sqref="A2:A6"/>
    </sheetView>
  </sheetViews>
  <sheetFormatPr defaultRowHeight="12.75"/>
  <cols>
    <col min="1" max="1" width="30.85546875" customWidth="1"/>
    <col min="2" max="4" width="7" customWidth="1"/>
    <col min="5" max="7" width="5.85546875" customWidth="1"/>
    <col min="8" max="10" width="6.85546875" customWidth="1"/>
    <col min="11" max="13" width="5.85546875" customWidth="1"/>
    <col min="14" max="14" width="7" customWidth="1"/>
    <col min="15" max="15" width="7.28515625" customWidth="1"/>
  </cols>
  <sheetData>
    <row r="1" spans="1:15" ht="36.75" customHeight="1">
      <c r="A1" s="229" t="s">
        <v>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5">
      <c r="A2" s="233"/>
      <c r="B2" s="234" t="s">
        <v>13</v>
      </c>
      <c r="C2" s="234"/>
      <c r="D2" s="234"/>
      <c r="E2" s="235" t="s">
        <v>14</v>
      </c>
      <c r="F2" s="235"/>
      <c r="G2" s="236"/>
      <c r="H2" s="236"/>
      <c r="I2" s="236"/>
      <c r="J2" s="236"/>
      <c r="K2" s="236"/>
      <c r="L2" s="237"/>
      <c r="M2" s="237"/>
    </row>
    <row r="3" spans="1:15" ht="11.25" customHeight="1">
      <c r="A3" s="233"/>
      <c r="B3" s="234"/>
      <c r="C3" s="234"/>
      <c r="D3" s="234"/>
      <c r="E3" s="234" t="s">
        <v>15</v>
      </c>
      <c r="F3" s="234"/>
      <c r="G3" s="234"/>
      <c r="H3" s="234" t="s">
        <v>16</v>
      </c>
      <c r="I3" s="234"/>
      <c r="J3" s="234"/>
      <c r="K3" s="234" t="s">
        <v>17</v>
      </c>
      <c r="L3" s="238"/>
      <c r="M3" s="238"/>
    </row>
    <row r="4" spans="1:15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8"/>
      <c r="M4" s="238"/>
    </row>
    <row r="5" spans="1:15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8"/>
      <c r="M5" s="238"/>
    </row>
    <row r="6" spans="1:15">
      <c r="A6" s="233"/>
      <c r="B6" s="35">
        <v>2015</v>
      </c>
      <c r="C6" s="36">
        <v>2020</v>
      </c>
      <c r="D6" s="36">
        <v>2021</v>
      </c>
      <c r="E6" s="35">
        <v>2015</v>
      </c>
      <c r="F6" s="36">
        <v>2020</v>
      </c>
      <c r="G6" s="11">
        <v>2021</v>
      </c>
      <c r="H6" s="35">
        <v>2015</v>
      </c>
      <c r="I6" s="36">
        <v>2020</v>
      </c>
      <c r="J6" s="11">
        <v>2021</v>
      </c>
      <c r="K6" s="35">
        <v>2015</v>
      </c>
      <c r="L6" s="36">
        <v>2020</v>
      </c>
      <c r="M6" s="11">
        <v>2021</v>
      </c>
    </row>
    <row r="7" spans="1:15" ht="35.25" customHeight="1">
      <c r="A7" s="2" t="s">
        <v>149</v>
      </c>
      <c r="B7" s="42">
        <v>36711.800000000003</v>
      </c>
      <c r="C7" s="146">
        <v>45337</v>
      </c>
      <c r="D7" s="146">
        <v>51016.3</v>
      </c>
      <c r="E7" s="42">
        <v>4961.7</v>
      </c>
      <c r="F7" s="178">
        <v>3810.6</v>
      </c>
      <c r="G7" s="178">
        <v>4083.8</v>
      </c>
      <c r="H7" s="146">
        <v>27527.7</v>
      </c>
      <c r="I7" s="145">
        <v>35814.5</v>
      </c>
      <c r="J7" s="145">
        <v>40488.9</v>
      </c>
      <c r="K7" s="178">
        <v>4222.3999999999996</v>
      </c>
      <c r="L7" s="144">
        <v>5711.9</v>
      </c>
      <c r="M7" s="144">
        <v>6443.6</v>
      </c>
    </row>
    <row r="8" spans="1:15" ht="12.75" customHeight="1">
      <c r="A8" s="39" t="s">
        <v>18</v>
      </c>
      <c r="B8" s="38"/>
      <c r="C8" s="38"/>
      <c r="D8" s="19"/>
      <c r="E8" s="38"/>
      <c r="F8" s="38"/>
      <c r="G8" s="19"/>
      <c r="H8" s="38"/>
      <c r="I8" s="38"/>
      <c r="J8" s="19"/>
      <c r="K8" s="38"/>
      <c r="L8" s="19"/>
      <c r="M8" s="19"/>
    </row>
    <row r="9" spans="1:15" ht="13.5" customHeight="1">
      <c r="A9" s="4" t="s">
        <v>19</v>
      </c>
      <c r="B9" s="7">
        <v>4157.8999999999996</v>
      </c>
      <c r="C9" s="7">
        <v>2887.4</v>
      </c>
      <c r="D9" s="19">
        <v>3317.6</v>
      </c>
      <c r="E9" s="7">
        <v>4157.8999999999996</v>
      </c>
      <c r="F9" s="38">
        <v>2887.4</v>
      </c>
      <c r="G9" s="38">
        <v>3317.6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</row>
    <row r="10" spans="1:15">
      <c r="A10" s="4" t="s">
        <v>21</v>
      </c>
      <c r="B10" s="38">
        <v>32401.3</v>
      </c>
      <c r="C10" s="38">
        <v>42220.7</v>
      </c>
      <c r="D10" s="38">
        <v>47529.3</v>
      </c>
      <c r="E10" s="38">
        <v>651.29999999999995</v>
      </c>
      <c r="F10" s="38">
        <v>695.6</v>
      </c>
      <c r="G10" s="38">
        <v>598.20000000000005</v>
      </c>
      <c r="H10" s="38">
        <v>27527.599999999999</v>
      </c>
      <c r="I10" s="38">
        <v>35813.199999999997</v>
      </c>
      <c r="J10" s="38">
        <v>40487.5</v>
      </c>
      <c r="K10" s="38">
        <v>4222.3999999999996</v>
      </c>
      <c r="L10" s="20">
        <v>5711.9</v>
      </c>
      <c r="M10" s="20">
        <v>6443.6</v>
      </c>
    </row>
    <row r="11" spans="1:15">
      <c r="A11" s="4" t="s">
        <v>22</v>
      </c>
      <c r="B11" s="7">
        <v>152</v>
      </c>
      <c r="C11" s="7">
        <v>227.6</v>
      </c>
      <c r="D11" s="179">
        <v>168</v>
      </c>
      <c r="E11" s="7">
        <v>152</v>
      </c>
      <c r="F11" s="38">
        <v>227.6</v>
      </c>
      <c r="G11" s="38">
        <v>168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</row>
    <row r="12" spans="1:15">
      <c r="A12" s="4" t="s">
        <v>23</v>
      </c>
      <c r="B12" s="8">
        <v>0.57999999999999996</v>
      </c>
      <c r="C12" s="7">
        <v>1.3</v>
      </c>
      <c r="D12" s="19">
        <v>1.4</v>
      </c>
      <c r="E12" s="8">
        <v>0.5</v>
      </c>
      <c r="F12" s="38" t="s">
        <v>20</v>
      </c>
      <c r="G12" s="38" t="s">
        <v>20</v>
      </c>
      <c r="H12" s="8">
        <v>0.08</v>
      </c>
      <c r="I12" s="164">
        <v>1.3</v>
      </c>
      <c r="J12" s="19">
        <v>1.4</v>
      </c>
      <c r="K12" s="7" t="s">
        <v>20</v>
      </c>
      <c r="L12" s="7" t="s">
        <v>20</v>
      </c>
      <c r="M12" s="7" t="s">
        <v>20</v>
      </c>
    </row>
    <row r="13" spans="1:15" ht="45.75" customHeight="1">
      <c r="A13" s="5" t="s">
        <v>144</v>
      </c>
      <c r="B13" s="42">
        <v>5182</v>
      </c>
      <c r="C13" s="146">
        <v>6151.4</v>
      </c>
      <c r="D13" s="146">
        <v>7012</v>
      </c>
      <c r="E13" s="42">
        <v>981.6</v>
      </c>
      <c r="F13" s="178">
        <v>612.79999999999995</v>
      </c>
      <c r="G13" s="178">
        <v>678.3</v>
      </c>
      <c r="H13" s="146">
        <v>3974.2</v>
      </c>
      <c r="I13" s="143">
        <v>5236.3999999999996</v>
      </c>
      <c r="J13" s="143">
        <v>6057.3</v>
      </c>
      <c r="K13" s="178">
        <v>226.2</v>
      </c>
      <c r="L13" s="147">
        <v>302.3</v>
      </c>
      <c r="M13" s="147">
        <v>276.39999999999998</v>
      </c>
      <c r="N13" s="131"/>
      <c r="O13" s="131"/>
    </row>
    <row r="14" spans="1:15" ht="12" customHeight="1">
      <c r="A14" s="39" t="s">
        <v>24</v>
      </c>
      <c r="B14" s="38"/>
      <c r="C14" s="38"/>
      <c r="D14" s="19"/>
      <c r="E14" s="38"/>
      <c r="F14" s="38"/>
      <c r="G14" s="19"/>
      <c r="H14" s="38"/>
      <c r="I14" s="20"/>
      <c r="J14" s="19"/>
      <c r="K14" s="38"/>
      <c r="L14" s="130"/>
      <c r="M14" s="19"/>
      <c r="N14" s="131"/>
      <c r="O14" s="132"/>
    </row>
    <row r="15" spans="1:15" ht="15" customHeight="1">
      <c r="A15" s="4" t="s">
        <v>19</v>
      </c>
      <c r="B15" s="7">
        <v>963.5</v>
      </c>
      <c r="C15" s="7">
        <v>599</v>
      </c>
      <c r="D15" s="19">
        <v>664.5</v>
      </c>
      <c r="E15" s="7">
        <v>963.5</v>
      </c>
      <c r="F15" s="38">
        <v>599</v>
      </c>
      <c r="G15" s="19">
        <v>664.5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131"/>
      <c r="O15" s="132"/>
    </row>
    <row r="16" spans="1:15">
      <c r="A16" s="4" t="s">
        <v>21</v>
      </c>
      <c r="B16" s="7">
        <v>4217.3</v>
      </c>
      <c r="C16" s="7">
        <v>5551</v>
      </c>
      <c r="D16" s="19">
        <v>6346.1</v>
      </c>
      <c r="E16" s="7">
        <v>17</v>
      </c>
      <c r="F16" s="38">
        <v>13.3</v>
      </c>
      <c r="G16" s="19">
        <v>13.4</v>
      </c>
      <c r="H16" s="7">
        <v>3974.1</v>
      </c>
      <c r="I16" s="7">
        <v>5235.3999999999996</v>
      </c>
      <c r="J16" s="7">
        <v>6056.3</v>
      </c>
      <c r="K16" s="38">
        <v>226.2</v>
      </c>
      <c r="L16" s="130">
        <v>302.3</v>
      </c>
      <c r="M16" s="130"/>
      <c r="N16" s="131"/>
      <c r="O16" s="131"/>
    </row>
    <row r="17" spans="1:15">
      <c r="A17" s="4" t="s">
        <v>22</v>
      </c>
      <c r="B17" s="38">
        <v>0.4</v>
      </c>
      <c r="C17" s="38">
        <v>0.5</v>
      </c>
      <c r="D17" s="19">
        <v>0.3</v>
      </c>
      <c r="E17" s="38">
        <v>0.4</v>
      </c>
      <c r="F17" s="38">
        <v>0.5</v>
      </c>
      <c r="G17" s="19">
        <v>0.3</v>
      </c>
      <c r="H17" s="7" t="s">
        <v>20</v>
      </c>
      <c r="I17" s="164" t="s">
        <v>20</v>
      </c>
      <c r="J17" s="164" t="s">
        <v>20</v>
      </c>
      <c r="K17" s="7" t="s">
        <v>20</v>
      </c>
      <c r="L17" s="7" t="s">
        <v>20</v>
      </c>
      <c r="M17" s="7" t="s">
        <v>20</v>
      </c>
      <c r="N17" s="131"/>
      <c r="O17" s="132"/>
    </row>
    <row r="18" spans="1:15">
      <c r="A18" s="40" t="s">
        <v>25</v>
      </c>
      <c r="B18" s="128">
        <v>0.8</v>
      </c>
      <c r="C18" s="67">
        <v>1</v>
      </c>
      <c r="D18" s="67">
        <v>1</v>
      </c>
      <c r="E18" s="180">
        <v>0.7</v>
      </c>
      <c r="F18" s="67" t="s">
        <v>20</v>
      </c>
      <c r="G18" s="67" t="s">
        <v>20</v>
      </c>
      <c r="H18" s="180">
        <v>0.1</v>
      </c>
      <c r="I18" s="181">
        <v>1</v>
      </c>
      <c r="J18" s="9">
        <v>1</v>
      </c>
      <c r="K18" s="9" t="s">
        <v>20</v>
      </c>
      <c r="L18" s="9" t="s">
        <v>20</v>
      </c>
      <c r="M18" s="9" t="s">
        <v>20</v>
      </c>
      <c r="N18" s="131"/>
      <c r="O18" s="131"/>
    </row>
    <row r="19" spans="1:15">
      <c r="F19" s="16"/>
      <c r="G19" s="16"/>
      <c r="N19" s="132"/>
      <c r="O19" s="132"/>
    </row>
  </sheetData>
  <mergeCells count="7">
    <mergeCell ref="A1:M1"/>
    <mergeCell ref="A2:A6"/>
    <mergeCell ref="B2:D5"/>
    <mergeCell ref="E2:M2"/>
    <mergeCell ref="E3:G5"/>
    <mergeCell ref="H3:J5"/>
    <mergeCell ref="K3:M5"/>
  </mergeCells>
  <pageMargins left="0.23622047244094491" right="0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G36"/>
  <sheetViews>
    <sheetView zoomScaleNormal="100" workbookViewId="0">
      <pane ySplit="5" topLeftCell="A6" activePane="bottomLeft" state="frozen"/>
      <selection pane="bottomLeft" activeCell="C33" sqref="C33"/>
    </sheetView>
  </sheetViews>
  <sheetFormatPr defaultRowHeight="12.75"/>
  <cols>
    <col min="1" max="1" width="45" customWidth="1"/>
    <col min="2" max="7" width="6.5703125" customWidth="1"/>
  </cols>
  <sheetData>
    <row r="1" spans="1:7" ht="40.5" customHeight="1">
      <c r="A1" s="239" t="s">
        <v>163</v>
      </c>
      <c r="B1" s="239"/>
      <c r="C1" s="239"/>
      <c r="D1" s="239"/>
      <c r="E1" s="239"/>
      <c r="F1" s="239"/>
      <c r="G1" s="239"/>
    </row>
    <row r="2" spans="1:7">
      <c r="A2" s="240" t="s">
        <v>26</v>
      </c>
      <c r="B2" s="241" t="s">
        <v>140</v>
      </c>
      <c r="C2" s="241"/>
      <c r="D2" s="241"/>
      <c r="E2" s="242" t="s">
        <v>141</v>
      </c>
      <c r="F2" s="242"/>
      <c r="G2" s="243"/>
    </row>
    <row r="3" spans="1:7">
      <c r="A3" s="240"/>
      <c r="B3" s="241"/>
      <c r="C3" s="241"/>
      <c r="D3" s="241"/>
      <c r="E3" s="244"/>
      <c r="F3" s="244"/>
      <c r="G3" s="232"/>
    </row>
    <row r="4" spans="1:7">
      <c r="A4" s="240"/>
      <c r="B4" s="241"/>
      <c r="C4" s="241"/>
      <c r="D4" s="241"/>
      <c r="E4" s="245"/>
      <c r="F4" s="245"/>
      <c r="G4" s="232"/>
    </row>
    <row r="5" spans="1:7">
      <c r="A5" s="240"/>
      <c r="B5" s="150">
        <v>2015</v>
      </c>
      <c r="C5" s="150">
        <v>2020</v>
      </c>
      <c r="D5" s="150">
        <v>2021</v>
      </c>
      <c r="E5" s="150">
        <v>2015</v>
      </c>
      <c r="F5" s="150">
        <v>2020</v>
      </c>
      <c r="G5" s="11">
        <v>2021</v>
      </c>
    </row>
    <row r="6" spans="1:7" ht="67.5">
      <c r="A6" s="41" t="s">
        <v>150</v>
      </c>
      <c r="B6" s="42">
        <v>4157.8999999999996</v>
      </c>
      <c r="C6" s="144">
        <v>2887.4</v>
      </c>
      <c r="D6" s="144">
        <v>3317.6</v>
      </c>
      <c r="E6" s="182">
        <v>100</v>
      </c>
      <c r="F6" s="182">
        <v>100</v>
      </c>
      <c r="G6" s="182">
        <v>100</v>
      </c>
    </row>
    <row r="7" spans="1:7" ht="21" customHeight="1">
      <c r="A7" s="46" t="s">
        <v>151</v>
      </c>
      <c r="B7" s="45">
        <v>328.3</v>
      </c>
      <c r="C7" s="108">
        <v>235.6</v>
      </c>
      <c r="D7" s="108">
        <v>665.4</v>
      </c>
      <c r="E7" s="183">
        <v>7.9</v>
      </c>
      <c r="F7" s="111">
        <f>C7/C6*100</f>
        <v>8.1595899425088305</v>
      </c>
      <c r="G7" s="111">
        <v>20.100000000000001</v>
      </c>
    </row>
    <row r="8" spans="1:7" ht="45.75" customHeight="1">
      <c r="A8" s="43" t="s">
        <v>27</v>
      </c>
      <c r="B8" s="45"/>
      <c r="C8" s="108"/>
      <c r="D8" s="108"/>
      <c r="E8" s="183"/>
      <c r="F8" s="111"/>
    </row>
    <row r="9" spans="1:7" ht="45">
      <c r="A9" s="46" t="s">
        <v>152</v>
      </c>
      <c r="B9" s="45">
        <v>385.7</v>
      </c>
      <c r="C9" s="108">
        <v>248.4</v>
      </c>
      <c r="D9" s="108">
        <v>155.1</v>
      </c>
      <c r="E9" s="183">
        <v>9.3000000000000007</v>
      </c>
      <c r="F9" s="111">
        <f>C9/C6*100</f>
        <v>8.6028953383666966</v>
      </c>
      <c r="G9" s="111">
        <v>4.7</v>
      </c>
    </row>
    <row r="10" spans="1:7" ht="22.5">
      <c r="A10" s="46" t="s">
        <v>28</v>
      </c>
      <c r="B10" s="38">
        <v>1615.8</v>
      </c>
      <c r="C10" s="20">
        <v>441.5</v>
      </c>
      <c r="D10" s="20">
        <v>661.2</v>
      </c>
      <c r="E10" s="184">
        <v>38.9</v>
      </c>
      <c r="F10" s="179">
        <f>C10/C6*100</f>
        <v>15.290572833691209</v>
      </c>
      <c r="G10" s="179">
        <v>19.899999999999999</v>
      </c>
    </row>
    <row r="11" spans="1:7" ht="56.25">
      <c r="A11" s="43" t="s">
        <v>29</v>
      </c>
      <c r="B11" s="45"/>
      <c r="C11" s="108"/>
      <c r="D11" s="108"/>
      <c r="E11" s="183"/>
      <c r="F11" s="111"/>
    </row>
    <row r="12" spans="1:7" ht="33.75">
      <c r="A12" s="46" t="s">
        <v>153</v>
      </c>
      <c r="B12" s="45">
        <v>278.3</v>
      </c>
      <c r="C12" s="108">
        <v>227.8</v>
      </c>
      <c r="D12" s="108">
        <v>148.9</v>
      </c>
      <c r="E12" s="183">
        <v>6.7</v>
      </c>
      <c r="F12" s="111">
        <f>C12/C6*100</f>
        <v>7.8894507169079446</v>
      </c>
      <c r="G12" s="111">
        <v>4.5</v>
      </c>
    </row>
    <row r="13" spans="1:7" ht="34.5" customHeight="1">
      <c r="A13" s="46" t="s">
        <v>154</v>
      </c>
      <c r="B13" s="45">
        <v>0.3</v>
      </c>
      <c r="C13" s="111">
        <v>0</v>
      </c>
      <c r="D13" s="45" t="s">
        <v>138</v>
      </c>
      <c r="E13" s="45">
        <v>0</v>
      </c>
      <c r="F13" s="45" t="s">
        <v>138</v>
      </c>
      <c r="G13" s="45" t="s">
        <v>138</v>
      </c>
    </row>
    <row r="14" spans="1:7" ht="34.5" customHeight="1">
      <c r="A14" s="46" t="s">
        <v>30</v>
      </c>
      <c r="B14" s="38">
        <v>21.1</v>
      </c>
      <c r="C14" s="20">
        <v>6.4</v>
      </c>
      <c r="D14" s="20">
        <v>7.3</v>
      </c>
      <c r="E14" s="184">
        <v>0.5</v>
      </c>
      <c r="F14" s="179">
        <f>C14/C6*100</f>
        <v>0.22165269792893261</v>
      </c>
      <c r="G14" s="179">
        <f>D14/D6*100</f>
        <v>0.22003858210754762</v>
      </c>
    </row>
    <row r="15" spans="1:7" ht="78.75">
      <c r="A15" s="48" t="s">
        <v>31</v>
      </c>
      <c r="B15" s="45"/>
      <c r="C15" s="108"/>
      <c r="D15" s="108"/>
      <c r="E15" s="183"/>
      <c r="F15" s="111"/>
    </row>
    <row r="16" spans="1:7" ht="33.75">
      <c r="A16" s="49" t="s">
        <v>155</v>
      </c>
      <c r="B16" s="45">
        <v>324.8</v>
      </c>
      <c r="C16" s="111">
        <v>269.39999999999998</v>
      </c>
      <c r="D16" s="108">
        <v>345.7</v>
      </c>
      <c r="E16" s="183">
        <v>7.8</v>
      </c>
      <c r="F16" s="111">
        <f>C16/C6*100</f>
        <v>9.3301932534460068</v>
      </c>
      <c r="G16" s="111">
        <v>10.4</v>
      </c>
    </row>
    <row r="17" spans="1:7" ht="22.5">
      <c r="A17" s="49" t="s">
        <v>32</v>
      </c>
      <c r="B17" s="38">
        <v>282.89999999999998</v>
      </c>
      <c r="C17" s="20">
        <v>267.10000000000002</v>
      </c>
      <c r="D17" s="20">
        <v>311.10000000000002</v>
      </c>
      <c r="E17" s="184">
        <v>6.8</v>
      </c>
      <c r="F17" s="179">
        <f>C17/C6*100</f>
        <v>9.2505368151277967</v>
      </c>
      <c r="G17" s="179">
        <v>9.4</v>
      </c>
    </row>
    <row r="18" spans="1:7" ht="56.25">
      <c r="A18" s="50" t="s">
        <v>33</v>
      </c>
      <c r="B18" s="45"/>
      <c r="D18" s="108"/>
      <c r="E18" s="183"/>
      <c r="F18" s="111"/>
    </row>
    <row r="19" spans="1:7" ht="33.75">
      <c r="A19" s="49" t="s">
        <v>156</v>
      </c>
      <c r="B19" s="45">
        <v>411.4</v>
      </c>
      <c r="C19" s="111">
        <v>735.5</v>
      </c>
      <c r="D19" s="111">
        <v>545.79999999999995</v>
      </c>
      <c r="E19" s="183">
        <v>9.9</v>
      </c>
      <c r="F19" s="111">
        <f>C19/C6*100</f>
        <v>25.47274364480155</v>
      </c>
      <c r="G19" s="111">
        <v>16.5</v>
      </c>
    </row>
    <row r="20" spans="1:7" ht="22.5">
      <c r="A20" s="49" t="s">
        <v>34</v>
      </c>
      <c r="B20" s="38">
        <v>478.9</v>
      </c>
      <c r="C20" s="20">
        <v>441.4</v>
      </c>
      <c r="D20" s="20">
        <v>470.4</v>
      </c>
      <c r="E20" s="184">
        <v>11.5</v>
      </c>
      <c r="F20" s="179">
        <f>C20/C6*100</f>
        <v>15.28710951028607</v>
      </c>
      <c r="G20" s="179">
        <v>14.2</v>
      </c>
    </row>
    <row r="21" spans="1:7" ht="44.25" customHeight="1">
      <c r="A21" s="50" t="s">
        <v>35</v>
      </c>
      <c r="B21" s="45"/>
      <c r="D21" s="108"/>
      <c r="E21" s="184"/>
      <c r="F21" s="111"/>
    </row>
    <row r="22" spans="1:7" ht="56.25">
      <c r="A22" s="51" t="s">
        <v>36</v>
      </c>
      <c r="B22" s="38">
        <v>2.8</v>
      </c>
      <c r="C22" s="7">
        <v>0.8</v>
      </c>
      <c r="D22" s="7">
        <v>0.2</v>
      </c>
      <c r="E22" s="184">
        <v>0.1</v>
      </c>
      <c r="F22" s="179">
        <f>C22/C6*100</f>
        <v>2.7706587241116576E-2</v>
      </c>
      <c r="G22" s="179">
        <v>0</v>
      </c>
    </row>
    <row r="23" spans="1:7" ht="101.25" customHeight="1">
      <c r="A23" s="52" t="s">
        <v>37</v>
      </c>
      <c r="B23" s="44"/>
      <c r="D23" s="108"/>
      <c r="E23" s="183"/>
      <c r="F23" s="111"/>
    </row>
    <row r="24" spans="1:7" ht="33.75">
      <c r="A24" s="49" t="s">
        <v>157</v>
      </c>
      <c r="B24" s="45">
        <v>0</v>
      </c>
      <c r="C24" s="111">
        <v>0</v>
      </c>
      <c r="D24" s="45" t="s">
        <v>138</v>
      </c>
      <c r="E24" s="45" t="s">
        <v>138</v>
      </c>
      <c r="F24" s="45" t="s">
        <v>138</v>
      </c>
      <c r="G24" s="45" t="s">
        <v>138</v>
      </c>
    </row>
    <row r="25" spans="1:7" ht="45">
      <c r="A25" s="49" t="s">
        <v>158</v>
      </c>
      <c r="B25" s="45">
        <v>1.8</v>
      </c>
      <c r="C25" s="111">
        <v>1.1000000000000001</v>
      </c>
      <c r="D25" s="108">
        <v>0.7</v>
      </c>
      <c r="E25" s="183">
        <v>0</v>
      </c>
      <c r="F25" s="111">
        <f>C25/C6*100</f>
        <v>3.8096557456535292E-2</v>
      </c>
      <c r="G25" s="111">
        <f>D25/D6*100</f>
        <v>2.1099590065107303E-2</v>
      </c>
    </row>
    <row r="26" spans="1:7" ht="45">
      <c r="A26" s="49" t="s">
        <v>159</v>
      </c>
      <c r="B26" s="45">
        <v>17.3</v>
      </c>
      <c r="C26" s="159">
        <v>0</v>
      </c>
      <c r="D26" s="45" t="s">
        <v>138</v>
      </c>
      <c r="E26" s="183">
        <v>0.4</v>
      </c>
      <c r="F26" s="45" t="s">
        <v>138</v>
      </c>
      <c r="G26" s="45" t="s">
        <v>138</v>
      </c>
    </row>
    <row r="27" spans="1:7" ht="33.75">
      <c r="A27" s="49" t="s">
        <v>160</v>
      </c>
      <c r="B27" s="45" t="s">
        <v>20</v>
      </c>
      <c r="C27" s="45">
        <v>0</v>
      </c>
      <c r="D27" s="45" t="s">
        <v>138</v>
      </c>
      <c r="E27" s="45" t="s">
        <v>138</v>
      </c>
      <c r="F27" s="45" t="s">
        <v>138</v>
      </c>
      <c r="G27" s="45" t="s">
        <v>138</v>
      </c>
    </row>
    <row r="28" spans="1:7" ht="45">
      <c r="A28" s="49" t="s">
        <v>161</v>
      </c>
      <c r="B28" s="45">
        <v>3.1</v>
      </c>
      <c r="C28" s="111">
        <v>4.4000000000000004</v>
      </c>
      <c r="D28" s="108">
        <v>4.5999999999999996</v>
      </c>
      <c r="E28" s="183">
        <v>0.1</v>
      </c>
      <c r="F28" s="111">
        <f>C28/C6*100</f>
        <v>0.15238622982614117</v>
      </c>
      <c r="G28" s="111">
        <v>0.1</v>
      </c>
    </row>
    <row r="29" spans="1:7" ht="36" customHeight="1">
      <c r="A29" s="49" t="s">
        <v>38</v>
      </c>
      <c r="B29" s="38">
        <v>4.5</v>
      </c>
      <c r="C29" s="19">
        <v>7.5</v>
      </c>
      <c r="D29" s="179">
        <v>1</v>
      </c>
      <c r="E29" s="184">
        <v>0.1</v>
      </c>
      <c r="F29" s="179">
        <v>0.2</v>
      </c>
      <c r="G29" s="179">
        <v>0</v>
      </c>
    </row>
    <row r="30" spans="1:7" ht="93" customHeight="1">
      <c r="A30" s="50" t="s">
        <v>39</v>
      </c>
      <c r="B30" s="45"/>
      <c r="C30" s="19"/>
      <c r="D30" s="108"/>
      <c r="E30" s="183"/>
      <c r="F30" s="111"/>
    </row>
    <row r="31" spans="1:7" ht="22.15" customHeight="1">
      <c r="A31" s="49" t="s">
        <v>40</v>
      </c>
      <c r="B31" s="47" t="s">
        <v>201</v>
      </c>
      <c r="C31" s="186" t="s">
        <v>202</v>
      </c>
      <c r="D31" s="47" t="s">
        <v>203</v>
      </c>
      <c r="E31" s="47" t="s">
        <v>202</v>
      </c>
      <c r="F31" s="47" t="s">
        <v>203</v>
      </c>
      <c r="G31" s="47" t="s">
        <v>203</v>
      </c>
    </row>
    <row r="32" spans="1:7" ht="47.25" customHeight="1">
      <c r="A32" s="50" t="s">
        <v>41</v>
      </c>
      <c r="B32" s="45"/>
      <c r="C32" s="19"/>
      <c r="D32" s="108"/>
      <c r="E32" s="183"/>
      <c r="F32" s="111"/>
    </row>
    <row r="33" spans="1:7" ht="35.25" customHeight="1">
      <c r="A33" s="49" t="s">
        <v>42</v>
      </c>
      <c r="B33" s="38">
        <v>0.7</v>
      </c>
      <c r="C33" s="19">
        <v>0.5</v>
      </c>
      <c r="D33" s="19">
        <v>0.2</v>
      </c>
      <c r="E33" s="184">
        <v>0</v>
      </c>
      <c r="F33" s="179">
        <f>C33/C6*100</f>
        <v>1.731661702569786E-2</v>
      </c>
      <c r="G33" s="179">
        <v>0</v>
      </c>
    </row>
    <row r="34" spans="1:7" ht="58.5" customHeight="1">
      <c r="A34" s="50" t="s">
        <v>199</v>
      </c>
      <c r="B34" s="45"/>
      <c r="C34" s="19"/>
      <c r="D34" s="108"/>
      <c r="E34" s="183"/>
      <c r="F34" s="111"/>
      <c r="G34" s="185"/>
    </row>
    <row r="35" spans="1:7" ht="33.75">
      <c r="A35" s="49" t="s">
        <v>162</v>
      </c>
      <c r="B35" s="47" t="s">
        <v>20</v>
      </c>
      <c r="C35" s="111">
        <v>0</v>
      </c>
      <c r="D35" s="45" t="s">
        <v>138</v>
      </c>
      <c r="E35" s="45" t="s">
        <v>138</v>
      </c>
      <c r="F35" s="45" t="s">
        <v>138</v>
      </c>
      <c r="G35" s="45" t="s">
        <v>138</v>
      </c>
    </row>
    <row r="36" spans="1:7" ht="43.5" customHeight="1">
      <c r="A36" s="246" t="s">
        <v>200</v>
      </c>
      <c r="B36" s="247"/>
      <c r="C36" s="247"/>
      <c r="D36" s="247"/>
      <c r="E36" s="247"/>
      <c r="F36" s="247"/>
      <c r="G36" s="247"/>
    </row>
  </sheetData>
  <mergeCells count="5">
    <mergeCell ref="A1:G1"/>
    <mergeCell ref="A2:A5"/>
    <mergeCell ref="B2:D4"/>
    <mergeCell ref="E2:G4"/>
    <mergeCell ref="A36:G36"/>
  </mergeCells>
  <pageMargins left="0.45" right="0.2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R26"/>
  <sheetViews>
    <sheetView zoomScaleNormal="100" workbookViewId="0">
      <pane ySplit="2" topLeftCell="A3" activePane="bottomLeft" state="frozen"/>
      <selection sqref="A1:L1"/>
      <selection pane="bottomLeft" activeCell="A2" sqref="A2"/>
    </sheetView>
  </sheetViews>
  <sheetFormatPr defaultRowHeight="12.75"/>
  <cols>
    <col min="1" max="1" width="30.7109375" customWidth="1"/>
    <col min="2" max="2" width="6.140625" customWidth="1"/>
    <col min="3" max="14" width="5.85546875" customWidth="1"/>
    <col min="15" max="15" width="6" customWidth="1"/>
    <col min="16" max="16" width="5.5703125" customWidth="1"/>
    <col min="17" max="18" width="5.7109375" customWidth="1"/>
  </cols>
  <sheetData>
    <row r="1" spans="1:18" ht="36.75" customHeight="1">
      <c r="A1" s="228" t="s">
        <v>164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8">
      <c r="A2" s="53"/>
      <c r="B2" s="1">
        <v>2000</v>
      </c>
      <c r="C2" s="1">
        <v>2005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1">
        <v>2017</v>
      </c>
      <c r="L2" s="11">
        <v>2018</v>
      </c>
      <c r="M2" s="11">
        <v>2019</v>
      </c>
      <c r="N2" s="11">
        <v>2020</v>
      </c>
      <c r="O2" s="11">
        <v>2021</v>
      </c>
    </row>
    <row r="3" spans="1:18" ht="33.75" customHeight="1">
      <c r="A3" s="249" t="s">
        <v>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19"/>
      <c r="Q3" s="19"/>
      <c r="R3" s="19"/>
    </row>
    <row r="4" spans="1:18" ht="33.75">
      <c r="A4" s="54" t="s">
        <v>165</v>
      </c>
      <c r="B4" s="137">
        <v>254.3</v>
      </c>
      <c r="C4" s="138">
        <v>480.8</v>
      </c>
      <c r="D4" s="138">
        <v>936.2</v>
      </c>
      <c r="E4" s="42">
        <v>1044.8</v>
      </c>
      <c r="F4" s="42">
        <v>1220.3</v>
      </c>
      <c r="G4" s="42">
        <v>1321.2</v>
      </c>
      <c r="H4" s="42">
        <v>1781.2</v>
      </c>
      <c r="I4" s="42">
        <v>2226.4</v>
      </c>
      <c r="J4" s="42">
        <v>2206.3000000000002</v>
      </c>
      <c r="K4" s="42">
        <v>2744.5</v>
      </c>
      <c r="L4" s="42">
        <v>2828.6</v>
      </c>
      <c r="M4" s="42">
        <v>2995.5</v>
      </c>
      <c r="N4" s="42">
        <v>939.4</v>
      </c>
      <c r="O4" s="187">
        <v>1844.4</v>
      </c>
      <c r="P4" s="19"/>
      <c r="Q4" s="19"/>
      <c r="R4" s="19"/>
    </row>
    <row r="5" spans="1:18" ht="12.75" customHeight="1">
      <c r="A5" s="57" t="s">
        <v>44</v>
      </c>
      <c r="B5" s="139">
        <v>126.3</v>
      </c>
      <c r="C5" s="110">
        <v>235.7</v>
      </c>
      <c r="D5" s="110">
        <v>462.1</v>
      </c>
      <c r="E5" s="47">
        <v>518.5</v>
      </c>
      <c r="F5" s="47">
        <v>607.4</v>
      </c>
      <c r="G5" s="47">
        <v>659.9</v>
      </c>
      <c r="H5" s="47">
        <v>897.7</v>
      </c>
      <c r="I5" s="47">
        <v>1115.2</v>
      </c>
      <c r="J5" s="47">
        <v>1112.2</v>
      </c>
      <c r="K5" s="47">
        <v>1379.5</v>
      </c>
      <c r="L5" s="47">
        <v>1425.5</v>
      </c>
      <c r="M5" s="44">
        <v>1508.9</v>
      </c>
      <c r="N5" s="44">
        <v>457.2</v>
      </c>
      <c r="O5" s="188">
        <v>903.8</v>
      </c>
      <c r="P5" s="19"/>
      <c r="Q5" s="19"/>
      <c r="R5" s="19"/>
    </row>
    <row r="6" spans="1:18" ht="10.5" customHeight="1">
      <c r="A6" s="57" t="s">
        <v>45</v>
      </c>
      <c r="B6" s="139">
        <v>128</v>
      </c>
      <c r="C6" s="110">
        <v>245.1</v>
      </c>
      <c r="D6" s="110">
        <v>474.1</v>
      </c>
      <c r="E6" s="47">
        <v>526.29999999999995</v>
      </c>
      <c r="F6" s="47">
        <v>612.9</v>
      </c>
      <c r="G6" s="47">
        <v>661.3</v>
      </c>
      <c r="H6" s="47">
        <v>883.5</v>
      </c>
      <c r="I6" s="47">
        <v>1111.2</v>
      </c>
      <c r="J6" s="47">
        <v>1094.0999999999999</v>
      </c>
      <c r="K6" s="47">
        <v>1365</v>
      </c>
      <c r="L6" s="47">
        <v>1403.1</v>
      </c>
      <c r="M6" s="44">
        <v>1486.6</v>
      </c>
      <c r="N6" s="44">
        <v>482.2</v>
      </c>
      <c r="O6" s="188">
        <v>940.6</v>
      </c>
      <c r="P6" s="19"/>
      <c r="Q6" s="19"/>
      <c r="R6" s="19"/>
    </row>
    <row r="7" spans="1:18" ht="33.75">
      <c r="A7" s="54" t="s">
        <v>166</v>
      </c>
      <c r="B7" s="137">
        <v>2410</v>
      </c>
      <c r="C7" s="138">
        <v>1726</v>
      </c>
      <c r="D7" s="138">
        <v>2398</v>
      </c>
      <c r="E7" s="42">
        <f>SUM(E15,E23)</f>
        <v>2710</v>
      </c>
      <c r="F7" s="42">
        <v>2931</v>
      </c>
      <c r="G7" s="42">
        <v>2951</v>
      </c>
      <c r="H7" s="42">
        <v>2923</v>
      </c>
      <c r="I7" s="42">
        <f>SUM(I8+I9)</f>
        <v>2892</v>
      </c>
      <c r="J7" s="42">
        <v>2774</v>
      </c>
      <c r="K7" s="42">
        <v>3355</v>
      </c>
      <c r="L7" s="42">
        <v>4242</v>
      </c>
      <c r="M7" s="42">
        <v>3768</v>
      </c>
      <c r="N7" s="138">
        <v>2412.9</v>
      </c>
      <c r="O7" s="189">
        <v>2752.5</v>
      </c>
      <c r="P7" s="19"/>
      <c r="Q7" s="19"/>
      <c r="R7" s="19"/>
    </row>
    <row r="8" spans="1:18">
      <c r="A8" s="57" t="s">
        <v>46</v>
      </c>
      <c r="B8" s="139">
        <v>558</v>
      </c>
      <c r="C8" s="110">
        <v>388</v>
      </c>
      <c r="D8" s="110">
        <v>676</v>
      </c>
      <c r="E8" s="47">
        <f>E16+E24</f>
        <v>730</v>
      </c>
      <c r="F8" s="47">
        <v>850</v>
      </c>
      <c r="G8" s="47">
        <v>736</v>
      </c>
      <c r="H8" s="47">
        <v>783</v>
      </c>
      <c r="I8" s="47">
        <v>824</v>
      </c>
      <c r="J8" s="47">
        <v>717</v>
      </c>
      <c r="K8" s="47">
        <v>800</v>
      </c>
      <c r="L8" s="47">
        <v>1424</v>
      </c>
      <c r="M8" s="44">
        <v>856</v>
      </c>
      <c r="N8" s="44">
        <v>593.4</v>
      </c>
      <c r="O8" s="190">
        <v>784.1</v>
      </c>
      <c r="P8" s="19"/>
      <c r="Q8" s="19"/>
      <c r="R8" s="19"/>
    </row>
    <row r="9" spans="1:18" ht="12.75" customHeight="1">
      <c r="A9" s="57" t="s">
        <v>47</v>
      </c>
      <c r="B9" s="139">
        <v>1852</v>
      </c>
      <c r="C9" s="110">
        <v>1338</v>
      </c>
      <c r="D9" s="110">
        <v>1722</v>
      </c>
      <c r="E9" s="47">
        <f>E17+E25</f>
        <v>1980</v>
      </c>
      <c r="F9" s="47">
        <v>2081</v>
      </c>
      <c r="G9" s="47">
        <v>2215</v>
      </c>
      <c r="H9" s="47">
        <v>2141</v>
      </c>
      <c r="I9" s="47">
        <v>2068</v>
      </c>
      <c r="J9" s="47">
        <v>2057</v>
      </c>
      <c r="K9" s="47">
        <v>2555</v>
      </c>
      <c r="L9" s="47">
        <v>2818</v>
      </c>
      <c r="M9" s="44">
        <v>2912</v>
      </c>
      <c r="N9" s="44">
        <v>1819.5</v>
      </c>
      <c r="O9" s="188">
        <v>1968.4</v>
      </c>
      <c r="P9" s="19"/>
      <c r="Q9" s="19"/>
      <c r="R9" s="19"/>
    </row>
    <row r="10" spans="1:18" ht="45.75" customHeight="1">
      <c r="A10" s="54" t="s">
        <v>167</v>
      </c>
      <c r="B10" s="124">
        <v>9521</v>
      </c>
      <c r="C10" s="56">
        <v>10546</v>
      </c>
      <c r="D10" s="56">
        <v>13241</v>
      </c>
      <c r="E10" s="55">
        <f>SUM(E18,E26)</f>
        <v>14535</v>
      </c>
      <c r="F10" s="55">
        <v>15759</v>
      </c>
      <c r="G10" s="55">
        <v>16858</v>
      </c>
      <c r="H10" s="55">
        <v>19069</v>
      </c>
      <c r="I10" s="55">
        <v>22468</v>
      </c>
      <c r="J10" s="55">
        <v>22033</v>
      </c>
      <c r="K10" s="55">
        <v>27113</v>
      </c>
      <c r="L10" s="55">
        <v>27949</v>
      </c>
      <c r="M10" s="55">
        <v>27092</v>
      </c>
      <c r="N10" s="160">
        <v>9870</v>
      </c>
      <c r="O10" s="191">
        <v>16590</v>
      </c>
      <c r="P10" s="19"/>
      <c r="Q10" s="19"/>
      <c r="R10" s="19"/>
    </row>
    <row r="11" spans="1:18" ht="33.75" customHeight="1">
      <c r="A11" s="248" t="s">
        <v>48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19"/>
      <c r="Q11" s="19"/>
      <c r="R11" s="19"/>
    </row>
    <row r="12" spans="1:18" ht="33.75">
      <c r="A12" s="54" t="s">
        <v>165</v>
      </c>
      <c r="B12" s="134">
        <v>243.7</v>
      </c>
      <c r="C12" s="133">
        <v>447.6</v>
      </c>
      <c r="D12" s="133">
        <v>928.8</v>
      </c>
      <c r="E12" s="42">
        <v>1036.5999999999999</v>
      </c>
      <c r="F12" s="42">
        <v>1209.5</v>
      </c>
      <c r="G12" s="42">
        <v>1308.5</v>
      </c>
      <c r="H12" s="42">
        <v>1771.1</v>
      </c>
      <c r="I12" s="42">
        <v>2219.5</v>
      </c>
      <c r="J12" s="42">
        <v>2201.5</v>
      </c>
      <c r="K12" s="42">
        <v>2735.8</v>
      </c>
      <c r="L12" s="42">
        <v>2824.3</v>
      </c>
      <c r="M12" s="42">
        <v>2990.6</v>
      </c>
      <c r="N12" s="42">
        <v>900.7</v>
      </c>
      <c r="O12" s="42">
        <v>1822.5</v>
      </c>
      <c r="P12" s="19"/>
      <c r="Q12" s="19"/>
      <c r="R12" s="19"/>
    </row>
    <row r="13" spans="1:18" ht="12" customHeight="1">
      <c r="A13" s="57" t="s">
        <v>44</v>
      </c>
      <c r="B13" s="136">
        <v>121.2</v>
      </c>
      <c r="C13" s="23">
        <v>218.9</v>
      </c>
      <c r="D13" s="23">
        <v>458.3</v>
      </c>
      <c r="E13" s="47">
        <v>514.20000000000005</v>
      </c>
      <c r="F13" s="47">
        <v>602.1</v>
      </c>
      <c r="G13" s="47">
        <v>653.5</v>
      </c>
      <c r="H13" s="47">
        <v>892.6</v>
      </c>
      <c r="I13" s="47">
        <v>1111.9000000000001</v>
      </c>
      <c r="J13" s="47">
        <v>1109.9000000000001</v>
      </c>
      <c r="K13" s="47">
        <v>1375.5</v>
      </c>
      <c r="L13" s="47">
        <v>1423.4</v>
      </c>
      <c r="M13" s="148">
        <v>1507.2</v>
      </c>
      <c r="N13" s="44">
        <v>443.8</v>
      </c>
      <c r="O13" s="47">
        <v>892.4</v>
      </c>
      <c r="P13" s="19"/>
      <c r="Q13" s="19"/>
      <c r="R13" s="19"/>
    </row>
    <row r="14" spans="1:18" ht="10.5" customHeight="1">
      <c r="A14" s="57" t="s">
        <v>45</v>
      </c>
      <c r="B14" s="136">
        <v>122.5</v>
      </c>
      <c r="C14" s="23">
        <v>228.7</v>
      </c>
      <c r="D14" s="23">
        <v>470.5</v>
      </c>
      <c r="E14" s="47">
        <v>522.4</v>
      </c>
      <c r="F14" s="47">
        <v>607.4</v>
      </c>
      <c r="G14" s="47">
        <v>655</v>
      </c>
      <c r="H14" s="47">
        <v>878.5</v>
      </c>
      <c r="I14" s="47">
        <v>1107.5999999999999</v>
      </c>
      <c r="J14" s="47">
        <v>1091.5999999999999</v>
      </c>
      <c r="K14" s="47">
        <v>1360.3</v>
      </c>
      <c r="L14" s="47">
        <v>1400.9</v>
      </c>
      <c r="M14" s="148">
        <v>1483.4</v>
      </c>
      <c r="N14" s="44">
        <v>456.9</v>
      </c>
      <c r="O14" s="47">
        <v>930.1</v>
      </c>
      <c r="P14" s="19"/>
      <c r="Q14" s="19"/>
      <c r="R14" s="19"/>
    </row>
    <row r="15" spans="1:18" ht="33.75">
      <c r="A15" s="54" t="s">
        <v>166</v>
      </c>
      <c r="B15" s="137">
        <v>893</v>
      </c>
      <c r="C15" s="138">
        <v>1540</v>
      </c>
      <c r="D15" s="138">
        <v>2305</v>
      </c>
      <c r="E15" s="42">
        <f>SUM(E16:E17)</f>
        <v>2646</v>
      </c>
      <c r="F15" s="42">
        <v>2661</v>
      </c>
      <c r="G15" s="42">
        <v>2649</v>
      </c>
      <c r="H15" s="42">
        <v>2847</v>
      </c>
      <c r="I15" s="42">
        <f>SUM(I16:I17)</f>
        <v>2717</v>
      </c>
      <c r="J15" s="42">
        <v>2748</v>
      </c>
      <c r="K15" s="42">
        <v>3141</v>
      </c>
      <c r="L15" s="42">
        <v>3559</v>
      </c>
      <c r="M15" s="42">
        <v>3625</v>
      </c>
      <c r="N15" s="144">
        <v>1999.8</v>
      </c>
      <c r="O15" s="144">
        <v>2495.5</v>
      </c>
      <c r="P15" s="19"/>
      <c r="Q15" s="19"/>
      <c r="R15" s="19"/>
    </row>
    <row r="16" spans="1:18">
      <c r="A16" s="57" t="s">
        <v>46</v>
      </c>
      <c r="B16" s="139">
        <v>185</v>
      </c>
      <c r="C16" s="110">
        <v>360</v>
      </c>
      <c r="D16" s="110">
        <v>653</v>
      </c>
      <c r="E16" s="47">
        <v>672</v>
      </c>
      <c r="F16" s="47">
        <v>815</v>
      </c>
      <c r="G16" s="47">
        <v>716</v>
      </c>
      <c r="H16" s="47">
        <v>775</v>
      </c>
      <c r="I16" s="47">
        <v>785</v>
      </c>
      <c r="J16" s="47">
        <v>705</v>
      </c>
      <c r="K16" s="47">
        <v>751</v>
      </c>
      <c r="L16" s="47">
        <v>814</v>
      </c>
      <c r="M16" s="148">
        <v>792</v>
      </c>
      <c r="N16" s="44">
        <v>495.2</v>
      </c>
      <c r="O16" s="47">
        <v>711.8</v>
      </c>
      <c r="P16" s="19"/>
      <c r="Q16" s="19"/>
      <c r="R16" s="19"/>
    </row>
    <row r="17" spans="1:18" ht="12.75" customHeight="1">
      <c r="A17" s="57" t="s">
        <v>47</v>
      </c>
      <c r="B17" s="139">
        <v>708</v>
      </c>
      <c r="C17" s="110">
        <v>1180</v>
      </c>
      <c r="D17" s="110">
        <v>1652</v>
      </c>
      <c r="E17" s="47">
        <v>1974</v>
      </c>
      <c r="F17" s="47">
        <v>1846</v>
      </c>
      <c r="G17" s="47">
        <v>1933</v>
      </c>
      <c r="H17" s="47">
        <v>2072</v>
      </c>
      <c r="I17" s="47">
        <v>1932</v>
      </c>
      <c r="J17" s="47">
        <v>2043</v>
      </c>
      <c r="K17" s="47">
        <v>2390</v>
      </c>
      <c r="L17" s="47">
        <v>2745</v>
      </c>
      <c r="M17" s="148">
        <v>2833</v>
      </c>
      <c r="N17" s="44">
        <v>1504.6</v>
      </c>
      <c r="O17" s="47">
        <v>1783.7</v>
      </c>
      <c r="P17" s="19"/>
      <c r="Q17" s="19"/>
      <c r="R17" s="19"/>
    </row>
    <row r="18" spans="1:18" ht="45" customHeight="1">
      <c r="A18" s="54" t="s">
        <v>167</v>
      </c>
      <c r="B18" s="124">
        <v>8309</v>
      </c>
      <c r="C18" s="56">
        <v>9321</v>
      </c>
      <c r="D18" s="56">
        <v>12170</v>
      </c>
      <c r="E18" s="55">
        <v>13065</v>
      </c>
      <c r="F18" s="55">
        <v>14205</v>
      </c>
      <c r="G18" s="55">
        <v>15548</v>
      </c>
      <c r="H18" s="55">
        <v>17750</v>
      </c>
      <c r="I18" s="55">
        <v>21114</v>
      </c>
      <c r="J18" s="55">
        <v>21366</v>
      </c>
      <c r="K18" s="55">
        <v>26297</v>
      </c>
      <c r="L18" s="55">
        <v>26926</v>
      </c>
      <c r="M18" s="55">
        <v>26354</v>
      </c>
      <c r="N18" s="160">
        <v>8746</v>
      </c>
      <c r="O18" s="160">
        <v>15510</v>
      </c>
      <c r="P18" s="19"/>
      <c r="Q18" s="19"/>
      <c r="R18" s="19"/>
    </row>
    <row r="19" spans="1:18" ht="33.75" customHeight="1">
      <c r="A19" s="248" t="s">
        <v>49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19"/>
      <c r="O19" s="19"/>
      <c r="P19" s="19"/>
      <c r="Q19" s="19"/>
      <c r="R19" s="19"/>
    </row>
    <row r="20" spans="1:18" ht="33.75">
      <c r="A20" s="54" t="s">
        <v>165</v>
      </c>
      <c r="B20" s="134">
        <v>10.6</v>
      </c>
      <c r="C20" s="133">
        <v>33.200000000000003</v>
      </c>
      <c r="D20" s="133">
        <v>7.5</v>
      </c>
      <c r="E20" s="135">
        <v>8.1999999999999993</v>
      </c>
      <c r="F20" s="135">
        <v>10.8</v>
      </c>
      <c r="G20" s="135">
        <v>12.8</v>
      </c>
      <c r="H20" s="135">
        <v>10</v>
      </c>
      <c r="I20" s="135">
        <v>6.9</v>
      </c>
      <c r="J20" s="135">
        <v>4.8</v>
      </c>
      <c r="K20" s="135">
        <v>8.6</v>
      </c>
      <c r="L20" s="135">
        <v>4.3</v>
      </c>
      <c r="M20" s="135">
        <v>4.9000000000000004</v>
      </c>
      <c r="N20" s="135">
        <v>38.700000000000003</v>
      </c>
      <c r="O20" s="135">
        <v>21.9</v>
      </c>
      <c r="P20" s="19"/>
      <c r="Q20" s="19"/>
      <c r="R20" s="19"/>
    </row>
    <row r="21" spans="1:18" ht="12" customHeight="1">
      <c r="A21" s="57" t="s">
        <v>44</v>
      </c>
      <c r="B21" s="136">
        <v>5.0999999999999996</v>
      </c>
      <c r="C21" s="23">
        <v>16.8</v>
      </c>
      <c r="D21" s="23">
        <v>3.8</v>
      </c>
      <c r="E21" s="24">
        <v>4.3</v>
      </c>
      <c r="F21" s="24">
        <v>5.2</v>
      </c>
      <c r="G21" s="24">
        <v>6.4</v>
      </c>
      <c r="H21" s="24">
        <v>5</v>
      </c>
      <c r="I21" s="24">
        <v>3.4</v>
      </c>
      <c r="J21" s="24">
        <v>2.2999999999999998</v>
      </c>
      <c r="K21" s="24">
        <v>4</v>
      </c>
      <c r="L21" s="24">
        <v>2.1</v>
      </c>
      <c r="M21" s="24">
        <v>1.6</v>
      </c>
      <c r="N21" s="24">
        <v>13.4</v>
      </c>
      <c r="O21" s="24">
        <v>11.4</v>
      </c>
      <c r="P21" s="19"/>
      <c r="Q21" s="19"/>
      <c r="R21" s="19"/>
    </row>
    <row r="22" spans="1:18" ht="12.75" customHeight="1">
      <c r="A22" s="57" t="s">
        <v>45</v>
      </c>
      <c r="B22" s="136">
        <v>5.5</v>
      </c>
      <c r="C22" s="23">
        <v>16.399999999999999</v>
      </c>
      <c r="D22" s="23">
        <v>3.7</v>
      </c>
      <c r="E22" s="24">
        <v>3.9</v>
      </c>
      <c r="F22" s="24">
        <v>5.6</v>
      </c>
      <c r="G22" s="24">
        <v>6.4</v>
      </c>
      <c r="H22" s="24">
        <v>5</v>
      </c>
      <c r="I22" s="24">
        <v>3.5</v>
      </c>
      <c r="J22" s="24">
        <v>2.5</v>
      </c>
      <c r="K22" s="24">
        <v>4.5999999999999996</v>
      </c>
      <c r="L22" s="24">
        <v>2.2000000000000002</v>
      </c>
      <c r="M22" s="24">
        <v>3.3</v>
      </c>
      <c r="N22" s="24">
        <v>25.3</v>
      </c>
      <c r="O22" s="24">
        <v>10.5</v>
      </c>
      <c r="P22" s="19"/>
      <c r="Q22" s="19"/>
      <c r="R22" s="19"/>
    </row>
    <row r="23" spans="1:18" ht="33.75">
      <c r="A23" s="54" t="s">
        <v>166</v>
      </c>
      <c r="B23" s="137">
        <v>1517</v>
      </c>
      <c r="C23" s="138">
        <v>186</v>
      </c>
      <c r="D23" s="138">
        <v>92</v>
      </c>
      <c r="E23" s="42">
        <f>SUM(E24:E25)</f>
        <v>64</v>
      </c>
      <c r="F23" s="42">
        <v>270</v>
      </c>
      <c r="G23" s="42">
        <v>302</v>
      </c>
      <c r="H23" s="42">
        <v>77</v>
      </c>
      <c r="I23" s="42">
        <f>SUM(I24:I25)</f>
        <v>175</v>
      </c>
      <c r="J23" s="42">
        <v>26</v>
      </c>
      <c r="K23" s="42">
        <v>214</v>
      </c>
      <c r="L23" s="42">
        <v>683</v>
      </c>
      <c r="M23" s="42">
        <v>142</v>
      </c>
      <c r="N23" s="42">
        <v>413.1</v>
      </c>
      <c r="O23" s="42">
        <v>257</v>
      </c>
      <c r="P23" s="19"/>
      <c r="Q23" s="19"/>
      <c r="R23" s="19"/>
    </row>
    <row r="24" spans="1:18">
      <c r="A24" s="57" t="s">
        <v>46</v>
      </c>
      <c r="B24" s="139">
        <v>373</v>
      </c>
      <c r="C24" s="110">
        <v>28</v>
      </c>
      <c r="D24" s="110">
        <v>23</v>
      </c>
      <c r="E24" s="47">
        <v>58</v>
      </c>
      <c r="F24" s="47">
        <v>35</v>
      </c>
      <c r="G24" s="47">
        <v>20</v>
      </c>
      <c r="H24" s="47">
        <v>8</v>
      </c>
      <c r="I24" s="47">
        <v>39</v>
      </c>
      <c r="J24" s="47">
        <v>12.4</v>
      </c>
      <c r="K24" s="47">
        <v>49</v>
      </c>
      <c r="L24" s="47">
        <v>610</v>
      </c>
      <c r="M24" s="47">
        <v>64</v>
      </c>
      <c r="N24" s="47">
        <v>98.2</v>
      </c>
      <c r="O24" s="20">
        <v>72.3</v>
      </c>
      <c r="P24" s="19"/>
      <c r="Q24" s="19"/>
      <c r="R24" s="19"/>
    </row>
    <row r="25" spans="1:18" ht="14.25" customHeight="1">
      <c r="A25" s="57" t="s">
        <v>47</v>
      </c>
      <c r="B25" s="139">
        <v>1144</v>
      </c>
      <c r="C25" s="110">
        <v>158</v>
      </c>
      <c r="D25" s="110">
        <v>70</v>
      </c>
      <c r="E25" s="47">
        <v>6</v>
      </c>
      <c r="F25" s="47">
        <v>235</v>
      </c>
      <c r="G25" s="47">
        <v>282</v>
      </c>
      <c r="H25" s="47">
        <v>69</v>
      </c>
      <c r="I25" s="47">
        <v>136</v>
      </c>
      <c r="J25" s="47">
        <v>14.3</v>
      </c>
      <c r="K25" s="47">
        <v>165</v>
      </c>
      <c r="L25" s="47">
        <v>73</v>
      </c>
      <c r="M25" s="47">
        <v>78</v>
      </c>
      <c r="N25" s="47">
        <v>314.89999999999998</v>
      </c>
      <c r="O25" s="47">
        <v>184.7</v>
      </c>
      <c r="P25" s="19"/>
      <c r="Q25" s="19"/>
      <c r="R25" s="19"/>
    </row>
    <row r="26" spans="1:18" ht="45" customHeight="1">
      <c r="A26" s="152" t="s">
        <v>167</v>
      </c>
      <c r="B26" s="153">
        <v>1212</v>
      </c>
      <c r="C26" s="154">
        <v>1225</v>
      </c>
      <c r="D26" s="154">
        <v>1071</v>
      </c>
      <c r="E26" s="59">
        <v>1470</v>
      </c>
      <c r="F26" s="59">
        <v>1554</v>
      </c>
      <c r="G26" s="59">
        <v>1310</v>
      </c>
      <c r="H26" s="59">
        <v>1319</v>
      </c>
      <c r="I26" s="59">
        <v>1354</v>
      </c>
      <c r="J26" s="59">
        <v>667</v>
      </c>
      <c r="K26" s="59">
        <v>816</v>
      </c>
      <c r="L26" s="59">
        <v>1023</v>
      </c>
      <c r="M26" s="59">
        <v>738</v>
      </c>
      <c r="N26" s="59">
        <v>1124</v>
      </c>
      <c r="O26" s="59">
        <v>1080</v>
      </c>
      <c r="P26" s="19"/>
      <c r="Q26" s="19"/>
      <c r="R26" s="19"/>
    </row>
  </sheetData>
  <mergeCells count="4">
    <mergeCell ref="A19:M19"/>
    <mergeCell ref="A11:O11"/>
    <mergeCell ref="A3:O3"/>
    <mergeCell ref="A1:O1"/>
  </mergeCells>
  <pageMargins left="0.70866141732283472" right="0.23622047244094491" top="0.15748031496062992" bottom="0.15748031496062992" header="0" footer="0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P22"/>
  <sheetViews>
    <sheetView zoomScaleNormal="100" workbookViewId="0">
      <pane ySplit="2" topLeftCell="A3" activePane="bottomLeft" state="frozen"/>
      <selection sqref="A1:L1"/>
      <selection pane="bottomLeft" activeCell="A2" sqref="A2"/>
    </sheetView>
  </sheetViews>
  <sheetFormatPr defaultRowHeight="12.75"/>
  <cols>
    <col min="1" max="1" width="28.7109375" customWidth="1"/>
    <col min="2" max="15" width="7.5703125" customWidth="1"/>
    <col min="16" max="19" width="7.140625" customWidth="1"/>
  </cols>
  <sheetData>
    <row r="1" spans="1:16" ht="38.25" customHeight="1">
      <c r="A1" s="228" t="s">
        <v>168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>
      <c r="A2" s="21"/>
      <c r="B2" s="1">
        <v>2000</v>
      </c>
      <c r="C2" s="1">
        <v>2005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1">
        <v>2017</v>
      </c>
      <c r="L2" s="11">
        <v>2018</v>
      </c>
      <c r="M2" s="11">
        <v>2019</v>
      </c>
      <c r="N2" s="11">
        <v>2020</v>
      </c>
      <c r="O2" s="11">
        <v>2021</v>
      </c>
    </row>
    <row r="3" spans="1:16" ht="21.6" customHeight="1">
      <c r="A3" s="60" t="s">
        <v>194</v>
      </c>
      <c r="B3" s="118">
        <v>326656.7</v>
      </c>
      <c r="C3" s="118">
        <v>316438.59999999998</v>
      </c>
      <c r="D3" s="6">
        <v>232455.2</v>
      </c>
      <c r="E3" s="6">
        <v>237099.6</v>
      </c>
      <c r="F3" s="6">
        <v>240378.7</v>
      </c>
      <c r="G3" s="6">
        <v>237237.6</v>
      </c>
      <c r="H3" s="6">
        <v>237156.1</v>
      </c>
      <c r="I3" s="6">
        <f>SUM(I6:I11)</f>
        <v>248727.2</v>
      </c>
      <c r="J3" s="6">
        <f>J6+J7+J8+J9+J10+J11</f>
        <v>248315.2</v>
      </c>
      <c r="K3" s="6">
        <v>252302.3</v>
      </c>
      <c r="L3" s="37">
        <v>261260.9</v>
      </c>
      <c r="M3" s="37">
        <v>276541.90000000002</v>
      </c>
      <c r="N3" s="37">
        <v>178362.7</v>
      </c>
      <c r="O3" s="192">
        <v>206980.8</v>
      </c>
      <c r="P3" s="19"/>
    </row>
    <row r="4" spans="1:16" ht="42.75" customHeight="1">
      <c r="A4" s="61" t="s">
        <v>204</v>
      </c>
      <c r="B4" s="138"/>
      <c r="C4" s="138"/>
      <c r="D4" s="42"/>
      <c r="E4" s="42"/>
      <c r="F4" s="42"/>
      <c r="G4" s="42"/>
      <c r="H4" s="42"/>
      <c r="I4" s="42"/>
      <c r="J4" s="42"/>
      <c r="K4" s="42"/>
      <c r="L4" s="145"/>
      <c r="M4" s="145"/>
      <c r="N4" s="145"/>
      <c r="O4" s="19"/>
      <c r="P4" s="19"/>
    </row>
    <row r="5" spans="1:16" ht="12.75" customHeight="1">
      <c r="A5" s="62" t="s">
        <v>1</v>
      </c>
      <c r="B5" s="12"/>
      <c r="C5" s="12"/>
      <c r="D5" s="7"/>
      <c r="E5" s="7"/>
      <c r="F5" s="7"/>
      <c r="G5" s="7"/>
      <c r="H5" s="7"/>
      <c r="I5" s="7"/>
      <c r="J5" s="7"/>
      <c r="L5" s="142"/>
      <c r="M5" s="142"/>
      <c r="N5" s="19"/>
      <c r="O5" s="19"/>
      <c r="P5" s="19"/>
    </row>
    <row r="6" spans="1:16" ht="13.5" customHeight="1">
      <c r="A6" s="63" t="s">
        <v>205</v>
      </c>
      <c r="B6" s="12">
        <v>4798.2</v>
      </c>
      <c r="C6" s="12">
        <v>5024.1000000000004</v>
      </c>
      <c r="D6" s="7">
        <v>4963.7</v>
      </c>
      <c r="E6" s="7">
        <v>4711.3</v>
      </c>
      <c r="F6" s="7">
        <v>4340.8999999999996</v>
      </c>
      <c r="G6" s="7">
        <v>4092.4</v>
      </c>
      <c r="H6" s="7">
        <v>3838.2</v>
      </c>
      <c r="I6" s="38">
        <v>3268.3</v>
      </c>
      <c r="J6" s="38">
        <v>2258.1</v>
      </c>
      <c r="K6" s="7">
        <v>1813.7</v>
      </c>
      <c r="L6" s="142">
        <v>1709.7</v>
      </c>
      <c r="M6" s="142">
        <v>1161.4000000000001</v>
      </c>
      <c r="N6" s="20">
        <v>720.2</v>
      </c>
      <c r="O6" s="19">
        <v>597.6</v>
      </c>
      <c r="P6" s="19"/>
    </row>
    <row r="7" spans="1:16">
      <c r="A7" s="63" t="s">
        <v>50</v>
      </c>
      <c r="B7" s="12">
        <v>72440.399999999994</v>
      </c>
      <c r="C7" s="12">
        <v>105655.6</v>
      </c>
      <c r="D7" s="7">
        <v>105984.5</v>
      </c>
      <c r="E7" s="7">
        <v>115270.6</v>
      </c>
      <c r="F7" s="7">
        <v>118090.6</v>
      </c>
      <c r="G7" s="7">
        <v>114800.3</v>
      </c>
      <c r="H7" s="7">
        <v>108279.4</v>
      </c>
      <c r="I7" s="38">
        <v>102641.60000000001</v>
      </c>
      <c r="J7" s="38">
        <v>102121.5</v>
      </c>
      <c r="K7" s="7">
        <v>100399.9</v>
      </c>
      <c r="L7" s="142">
        <v>98687.1</v>
      </c>
      <c r="M7" s="142">
        <v>100108.3</v>
      </c>
      <c r="N7" s="20">
        <v>54239.6</v>
      </c>
      <c r="O7" s="20">
        <v>59257.2</v>
      </c>
      <c r="P7" s="19"/>
    </row>
    <row r="8" spans="1:16" ht="12" customHeight="1">
      <c r="A8" s="63" t="s">
        <v>51</v>
      </c>
      <c r="B8" s="12">
        <v>722.9</v>
      </c>
      <c r="C8" s="12">
        <v>1007.4</v>
      </c>
      <c r="D8" s="7">
        <v>4085.5</v>
      </c>
      <c r="E8" s="7">
        <v>4085.5</v>
      </c>
      <c r="F8" s="7">
        <v>3724.4</v>
      </c>
      <c r="G8" s="7">
        <v>3761.7</v>
      </c>
      <c r="H8" s="7">
        <v>3048</v>
      </c>
      <c r="I8" s="38">
        <v>4950.8</v>
      </c>
      <c r="J8" s="38">
        <v>4960.3</v>
      </c>
      <c r="K8" s="20">
        <v>6897.9</v>
      </c>
      <c r="L8" s="142">
        <v>9604.7000000000007</v>
      </c>
      <c r="M8" s="142">
        <v>9395.2999999999993</v>
      </c>
      <c r="N8" s="20">
        <v>6558.8</v>
      </c>
      <c r="O8" s="20">
        <v>10001.6</v>
      </c>
      <c r="P8" s="19"/>
    </row>
    <row r="9" spans="1:16" ht="31.9" customHeight="1">
      <c r="A9" s="63" t="s">
        <v>169</v>
      </c>
      <c r="B9" s="110">
        <v>248442.2</v>
      </c>
      <c r="C9" s="110">
        <v>204255</v>
      </c>
      <c r="D9" s="47">
        <v>116476.6</v>
      </c>
      <c r="E9" s="47">
        <v>112209.2</v>
      </c>
      <c r="F9" s="47">
        <v>113434.1</v>
      </c>
      <c r="G9" s="47">
        <v>113811.8</v>
      </c>
      <c r="H9" s="47">
        <v>120951.1</v>
      </c>
      <c r="I9" s="45">
        <v>136641.70000000001</v>
      </c>
      <c r="J9" s="45">
        <v>137708.1</v>
      </c>
      <c r="K9" s="44">
        <v>141420.20000000001</v>
      </c>
      <c r="L9" s="155">
        <v>149495.4</v>
      </c>
      <c r="M9" s="155">
        <v>164165.70000000001</v>
      </c>
      <c r="N9" s="44">
        <v>116247.2</v>
      </c>
      <c r="O9" s="44">
        <v>136117.1</v>
      </c>
      <c r="P9" s="108"/>
    </row>
    <row r="10" spans="1:16">
      <c r="A10" s="63" t="s">
        <v>52</v>
      </c>
      <c r="B10" s="12">
        <v>32.1</v>
      </c>
      <c r="C10" s="12">
        <v>134.80000000000001</v>
      </c>
      <c r="D10" s="7">
        <v>118.8</v>
      </c>
      <c r="E10" s="7">
        <v>122.6</v>
      </c>
      <c r="F10" s="7">
        <v>115.7</v>
      </c>
      <c r="G10" s="7">
        <v>116.4</v>
      </c>
      <c r="H10" s="7">
        <v>141.6</v>
      </c>
      <c r="I10" s="38">
        <v>139.4</v>
      </c>
      <c r="J10" s="38">
        <v>138.69999999999999</v>
      </c>
      <c r="K10" s="20">
        <v>130.19999999999999</v>
      </c>
      <c r="L10" s="142">
        <v>135.80000000000001</v>
      </c>
      <c r="M10" s="142">
        <v>135.69999999999999</v>
      </c>
      <c r="N10" s="20">
        <v>211.8</v>
      </c>
      <c r="O10" s="20">
        <v>169.2</v>
      </c>
      <c r="P10" s="19"/>
    </row>
    <row r="11" spans="1:16">
      <c r="A11" s="63" t="s">
        <v>53</v>
      </c>
      <c r="B11" s="12">
        <v>220.9</v>
      </c>
      <c r="C11" s="12">
        <v>361.7</v>
      </c>
      <c r="D11" s="7">
        <v>649.20000000000005</v>
      </c>
      <c r="E11" s="7">
        <v>700.4</v>
      </c>
      <c r="F11" s="7">
        <v>673</v>
      </c>
      <c r="G11" s="7">
        <v>655</v>
      </c>
      <c r="H11" s="7">
        <v>897.8</v>
      </c>
      <c r="I11" s="38">
        <v>1085.4000000000001</v>
      </c>
      <c r="J11" s="38">
        <v>1128.5</v>
      </c>
      <c r="K11" s="20">
        <v>1640.4</v>
      </c>
      <c r="L11" s="20">
        <v>1628.2</v>
      </c>
      <c r="M11" s="20">
        <v>1575.5</v>
      </c>
      <c r="N11" s="20">
        <v>385.1</v>
      </c>
      <c r="O11" s="20">
        <v>838.1</v>
      </c>
      <c r="P11" s="19"/>
    </row>
    <row r="12" spans="1:16" ht="21.6" customHeight="1">
      <c r="A12" s="64" t="s">
        <v>54</v>
      </c>
      <c r="B12" s="118">
        <v>2414.6</v>
      </c>
      <c r="C12" s="118">
        <v>3548.9</v>
      </c>
      <c r="D12" s="6">
        <v>3993.4</v>
      </c>
      <c r="E12" s="6">
        <v>4349.7</v>
      </c>
      <c r="F12" s="6">
        <v>4472.3</v>
      </c>
      <c r="G12" s="6">
        <v>4574.3999999999996</v>
      </c>
      <c r="H12" s="6">
        <v>4631.8</v>
      </c>
      <c r="I12" s="6">
        <f>SUM(I15:I20)</f>
        <v>5071.88</v>
      </c>
      <c r="J12" s="6">
        <f>SUM(J15:J20)</f>
        <v>5302.1</v>
      </c>
      <c r="K12" s="37">
        <v>6231.5</v>
      </c>
      <c r="L12" s="6">
        <v>6597.1</v>
      </c>
      <c r="M12" s="141">
        <v>6693.2</v>
      </c>
      <c r="N12" s="141">
        <v>2941.3</v>
      </c>
      <c r="O12" s="192">
        <v>4108.8999999999996</v>
      </c>
      <c r="P12" s="19"/>
    </row>
    <row r="13" spans="1:16" ht="44.25" customHeight="1">
      <c r="A13" s="61" t="s">
        <v>55</v>
      </c>
      <c r="B13" s="127"/>
      <c r="C13" s="127"/>
      <c r="D13" s="6"/>
      <c r="E13" s="6"/>
      <c r="F13" s="6"/>
      <c r="G13" s="6"/>
      <c r="H13" s="6"/>
      <c r="I13" s="38"/>
      <c r="J13" s="38"/>
      <c r="K13" s="20"/>
      <c r="L13" s="20"/>
      <c r="M13" s="20"/>
      <c r="N13" s="161"/>
      <c r="O13" s="19"/>
      <c r="P13" s="19"/>
    </row>
    <row r="14" spans="1:16" ht="12.75" customHeight="1">
      <c r="A14" s="62" t="s">
        <v>1</v>
      </c>
      <c r="B14" s="12"/>
      <c r="C14" s="12"/>
      <c r="D14" s="7"/>
      <c r="E14" s="7"/>
      <c r="F14" s="7"/>
      <c r="G14" s="7"/>
      <c r="H14" s="7"/>
      <c r="I14" s="7"/>
      <c r="J14" s="7"/>
      <c r="K14" s="20"/>
      <c r="L14" s="20"/>
      <c r="M14" s="20"/>
      <c r="N14" s="161"/>
      <c r="O14" s="19"/>
      <c r="P14" s="19"/>
    </row>
    <row r="15" spans="1:16" ht="12.75" customHeight="1">
      <c r="A15" s="63" t="s">
        <v>205</v>
      </c>
      <c r="B15" s="7">
        <v>314.7</v>
      </c>
      <c r="C15" s="12">
        <v>355</v>
      </c>
      <c r="D15" s="7">
        <v>398.8</v>
      </c>
      <c r="E15" s="7">
        <v>363.1</v>
      </c>
      <c r="F15" s="7">
        <v>347.2</v>
      </c>
      <c r="G15" s="7">
        <v>329.8</v>
      </c>
      <c r="H15" s="7">
        <v>256.89999999999998</v>
      </c>
      <c r="I15" s="38">
        <v>180.8</v>
      </c>
      <c r="J15" s="38">
        <v>121.5</v>
      </c>
      <c r="K15" s="20">
        <v>99</v>
      </c>
      <c r="L15" s="20">
        <v>94.6</v>
      </c>
      <c r="M15" s="20">
        <v>74.099999999999994</v>
      </c>
      <c r="N15" s="161">
        <v>29.2</v>
      </c>
      <c r="O15" s="20">
        <v>23.3</v>
      </c>
      <c r="P15" s="19"/>
    </row>
    <row r="16" spans="1:16">
      <c r="A16" s="63" t="s">
        <v>50</v>
      </c>
      <c r="B16" s="20">
        <v>1020.7</v>
      </c>
      <c r="C16" s="12">
        <v>2958.7</v>
      </c>
      <c r="D16" s="7">
        <v>2416.6999999999998</v>
      </c>
      <c r="E16" s="7">
        <v>2733.4</v>
      </c>
      <c r="F16" s="7">
        <v>2835.5</v>
      </c>
      <c r="G16" s="7">
        <v>3003.6</v>
      </c>
      <c r="H16" s="7">
        <v>2720.3</v>
      </c>
      <c r="I16" s="38">
        <v>2834.4</v>
      </c>
      <c r="J16" s="38">
        <v>3005.7</v>
      </c>
      <c r="K16" s="20">
        <v>3132.4</v>
      </c>
      <c r="L16" s="20">
        <v>3374.7</v>
      </c>
      <c r="M16" s="20">
        <v>3512.2</v>
      </c>
      <c r="N16" s="161">
        <v>1754.8</v>
      </c>
      <c r="O16" s="20">
        <v>2062.1</v>
      </c>
      <c r="P16" s="19"/>
    </row>
    <row r="17" spans="1:16" ht="10.5" customHeight="1">
      <c r="A17" s="63" t="s">
        <v>51</v>
      </c>
      <c r="B17" s="12">
        <v>11.9</v>
      </c>
      <c r="C17" s="12">
        <v>19.2</v>
      </c>
      <c r="D17" s="7">
        <v>80.099999999999994</v>
      </c>
      <c r="E17" s="7">
        <v>80.5</v>
      </c>
      <c r="F17" s="7">
        <v>74.5</v>
      </c>
      <c r="G17" s="7">
        <v>76</v>
      </c>
      <c r="H17" s="7">
        <v>62.5</v>
      </c>
      <c r="I17" s="38">
        <v>100.5</v>
      </c>
      <c r="J17" s="38">
        <v>107.8</v>
      </c>
      <c r="K17" s="20">
        <v>148.9</v>
      </c>
      <c r="L17" s="20">
        <v>219.85</v>
      </c>
      <c r="M17" s="20">
        <v>220.6</v>
      </c>
      <c r="N17" s="161">
        <v>153.80000000000001</v>
      </c>
      <c r="O17" s="20">
        <v>211.8</v>
      </c>
      <c r="P17" s="19"/>
    </row>
    <row r="18" spans="1:16" ht="31.5" customHeight="1">
      <c r="A18" s="63" t="s">
        <v>169</v>
      </c>
      <c r="B18" s="110">
        <v>814.5</v>
      </c>
      <c r="C18" s="110">
        <v>676</v>
      </c>
      <c r="D18" s="47">
        <v>346.8</v>
      </c>
      <c r="E18" s="47">
        <v>335.1</v>
      </c>
      <c r="F18" s="47">
        <v>340.1</v>
      </c>
      <c r="G18" s="47">
        <v>342.3</v>
      </c>
      <c r="H18" s="47">
        <v>366.9</v>
      </c>
      <c r="I18" s="45">
        <v>413.2</v>
      </c>
      <c r="J18" s="45">
        <v>415.5</v>
      </c>
      <c r="K18" s="44">
        <v>427</v>
      </c>
      <c r="L18" s="44">
        <v>452.4</v>
      </c>
      <c r="M18" s="44">
        <v>498</v>
      </c>
      <c r="N18" s="162">
        <v>352.8</v>
      </c>
      <c r="O18" s="44">
        <v>413.3</v>
      </c>
      <c r="P18" s="19"/>
    </row>
    <row r="19" spans="1:16">
      <c r="A19" s="63" t="s">
        <v>52</v>
      </c>
      <c r="B19" s="12">
        <v>0.1</v>
      </c>
      <c r="C19" s="12">
        <v>0.33</v>
      </c>
      <c r="D19" s="7">
        <v>0.2</v>
      </c>
      <c r="E19" s="7">
        <v>0.25</v>
      </c>
      <c r="F19" s="7">
        <v>0.23</v>
      </c>
      <c r="G19" s="7">
        <v>0.23</v>
      </c>
      <c r="H19" s="7">
        <v>0.28000000000000003</v>
      </c>
      <c r="I19" s="38">
        <v>0.28000000000000003</v>
      </c>
      <c r="J19" s="38">
        <v>0.3</v>
      </c>
      <c r="K19" s="65">
        <v>0.3</v>
      </c>
      <c r="L19" s="20">
        <v>0.28000000000000003</v>
      </c>
      <c r="M19" s="20">
        <v>0.28000000000000003</v>
      </c>
      <c r="N19" s="161">
        <v>0.4</v>
      </c>
      <c r="O19" s="20">
        <v>0.3</v>
      </c>
      <c r="P19" s="19"/>
    </row>
    <row r="20" spans="1:16">
      <c r="A20" s="66" t="s">
        <v>53</v>
      </c>
      <c r="B20" s="140">
        <v>252.7</v>
      </c>
      <c r="C20" s="129">
        <v>439.7</v>
      </c>
      <c r="D20" s="9">
        <v>750.8</v>
      </c>
      <c r="E20" s="9">
        <v>837.3</v>
      </c>
      <c r="F20" s="9">
        <v>874.8</v>
      </c>
      <c r="G20" s="9">
        <v>822.4</v>
      </c>
      <c r="H20" s="9">
        <v>1224.9000000000001</v>
      </c>
      <c r="I20" s="67">
        <v>1542.7</v>
      </c>
      <c r="J20" s="67">
        <v>1651.3</v>
      </c>
      <c r="K20" s="68">
        <v>2423.9</v>
      </c>
      <c r="L20" s="68">
        <v>2455.2600000000002</v>
      </c>
      <c r="M20" s="68">
        <v>2388</v>
      </c>
      <c r="N20" s="163">
        <v>650.29999999999995</v>
      </c>
      <c r="O20" s="68">
        <v>1398.1</v>
      </c>
      <c r="P20" s="19"/>
    </row>
    <row r="21" spans="1:16">
      <c r="B21" s="16"/>
      <c r="K21" s="16"/>
      <c r="L21" s="16"/>
      <c r="M21" s="16"/>
      <c r="N21" s="16"/>
    </row>
    <row r="22" spans="1:16">
      <c r="B22" s="16"/>
    </row>
  </sheetData>
  <mergeCells count="1">
    <mergeCell ref="A1:O1"/>
  </mergeCells>
  <pageMargins left="0.23622047244094491" right="0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S26"/>
  <sheetViews>
    <sheetView workbookViewId="0">
      <selection activeCell="L15" sqref="L15"/>
    </sheetView>
  </sheetViews>
  <sheetFormatPr defaultRowHeight="12.75"/>
  <cols>
    <col min="1" max="1" width="20.140625" customWidth="1"/>
    <col min="2" max="8" width="6.7109375" customWidth="1"/>
    <col min="9" max="17" width="6" customWidth="1"/>
    <col min="18" max="18" width="5.7109375" customWidth="1"/>
  </cols>
  <sheetData>
    <row r="1" spans="1:13" ht="37.5" customHeight="1">
      <c r="A1" s="229" t="s">
        <v>170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0.9" customHeight="1">
      <c r="A2" s="193" t="s">
        <v>6</v>
      </c>
      <c r="B2" s="193"/>
      <c r="C2" s="193"/>
      <c r="D2" s="193"/>
      <c r="E2" s="193"/>
      <c r="F2" s="193"/>
      <c r="G2" s="193"/>
      <c r="H2" s="193"/>
      <c r="I2" s="193"/>
      <c r="J2" s="171"/>
    </row>
    <row r="3" spans="1:13">
      <c r="A3" s="193"/>
      <c r="B3" s="193"/>
      <c r="C3" s="193"/>
      <c r="D3" s="193"/>
      <c r="E3" s="193"/>
      <c r="F3" s="193"/>
      <c r="G3" s="193"/>
      <c r="H3" s="193"/>
      <c r="I3" s="193"/>
      <c r="J3" s="171"/>
    </row>
    <row r="4" spans="1:13">
      <c r="A4" s="193"/>
      <c r="B4" s="193"/>
      <c r="C4" s="193"/>
      <c r="D4" s="193"/>
      <c r="E4" s="193"/>
      <c r="F4" s="193"/>
      <c r="G4" s="193"/>
      <c r="H4" s="193"/>
      <c r="I4" s="193"/>
      <c r="J4" s="171"/>
    </row>
    <row r="5" spans="1:13">
      <c r="A5" s="193"/>
      <c r="B5" s="193"/>
      <c r="C5" s="193"/>
      <c r="D5" s="193"/>
      <c r="E5" s="193"/>
      <c r="F5" s="193"/>
      <c r="G5" s="193"/>
      <c r="H5" s="193"/>
      <c r="I5" s="193"/>
      <c r="J5" s="171"/>
    </row>
    <row r="6" spans="1:13">
      <c r="A6" s="193"/>
      <c r="B6" s="193"/>
      <c r="C6" s="193"/>
      <c r="D6" s="193"/>
      <c r="E6" s="193"/>
      <c r="F6" s="193"/>
      <c r="G6" s="193"/>
      <c r="H6" s="193"/>
      <c r="I6" s="193"/>
      <c r="J6" s="171"/>
    </row>
    <row r="7" spans="1:13">
      <c r="A7" s="193"/>
      <c r="B7" s="193"/>
      <c r="C7" s="193"/>
      <c r="D7" s="193"/>
      <c r="E7" s="193"/>
      <c r="F7" s="193"/>
      <c r="G7" s="193"/>
      <c r="H7" s="193"/>
      <c r="I7" s="193"/>
      <c r="J7" s="171"/>
    </row>
    <row r="8" spans="1:13">
      <c r="A8" s="193"/>
      <c r="B8" s="193"/>
      <c r="C8" s="193"/>
      <c r="D8" s="193"/>
      <c r="E8" s="193"/>
      <c r="F8" s="193"/>
      <c r="G8" s="193"/>
      <c r="H8" s="193"/>
      <c r="I8" s="193"/>
      <c r="J8" s="171"/>
    </row>
    <row r="9" spans="1:13">
      <c r="A9" s="193"/>
      <c r="B9" s="193"/>
      <c r="C9" s="193"/>
      <c r="D9" s="193"/>
      <c r="E9" s="193"/>
      <c r="F9" s="193"/>
      <c r="G9" s="193"/>
      <c r="H9" s="193"/>
      <c r="I9" s="193"/>
      <c r="J9" s="171"/>
    </row>
    <row r="10" spans="1:13">
      <c r="A10" s="193"/>
      <c r="B10" s="193"/>
      <c r="C10" s="193"/>
      <c r="D10" s="193"/>
      <c r="E10" s="193"/>
      <c r="F10" s="193"/>
      <c r="G10" s="193"/>
      <c r="H10" s="193"/>
      <c r="I10" s="193"/>
      <c r="J10" s="171"/>
    </row>
    <row r="11" spans="1:13">
      <c r="A11" s="193"/>
      <c r="B11" s="193"/>
      <c r="C11" s="193"/>
      <c r="D11" s="193"/>
      <c r="E11" s="193"/>
      <c r="F11" s="193"/>
      <c r="G11" s="193"/>
      <c r="H11" s="193"/>
      <c r="I11" s="193"/>
      <c r="J11" s="171"/>
    </row>
    <row r="12" spans="1:13">
      <c r="A12" s="193"/>
      <c r="B12" s="193"/>
      <c r="C12" s="193"/>
      <c r="D12" s="193"/>
      <c r="E12" s="193"/>
      <c r="F12" s="193"/>
      <c r="G12" s="193"/>
      <c r="H12" s="193"/>
      <c r="I12" s="193"/>
      <c r="J12" s="171"/>
    </row>
    <row r="13" spans="1:13">
      <c r="A13" s="193"/>
      <c r="B13" s="193"/>
      <c r="C13" s="193"/>
      <c r="D13" s="193"/>
      <c r="E13" s="193"/>
      <c r="F13" s="193"/>
      <c r="G13" s="193"/>
      <c r="H13" s="193"/>
      <c r="I13" s="193"/>
      <c r="J13" s="171"/>
    </row>
    <row r="14" spans="1:13">
      <c r="A14" s="193"/>
      <c r="B14" s="193"/>
      <c r="C14" s="193"/>
      <c r="D14" s="193"/>
      <c r="E14" s="193"/>
      <c r="F14" s="193"/>
      <c r="G14" s="193"/>
      <c r="H14" s="193"/>
      <c r="I14" s="193"/>
      <c r="J14" s="171"/>
    </row>
    <row r="15" spans="1:13">
      <c r="A15" s="193"/>
      <c r="B15" s="193"/>
      <c r="C15" s="193"/>
      <c r="D15" s="193"/>
      <c r="E15" s="193"/>
      <c r="F15" s="193"/>
      <c r="G15" s="193"/>
      <c r="H15" s="193"/>
      <c r="I15" s="193"/>
      <c r="J15" s="171"/>
    </row>
    <row r="16" spans="1:13">
      <c r="A16" s="193"/>
      <c r="B16" s="193"/>
      <c r="C16" s="193"/>
      <c r="D16" s="193"/>
      <c r="E16" s="193"/>
      <c r="F16" s="193"/>
      <c r="G16" s="193"/>
      <c r="H16" s="193"/>
      <c r="I16" s="193"/>
      <c r="J16" s="171"/>
    </row>
    <row r="17" spans="1:19">
      <c r="A17" s="193"/>
      <c r="B17" s="193"/>
      <c r="C17" s="193"/>
      <c r="D17" s="193"/>
      <c r="E17" s="193"/>
      <c r="F17" s="193"/>
      <c r="G17" s="193"/>
      <c r="H17" s="193"/>
      <c r="I17" s="193"/>
      <c r="J17" s="171"/>
    </row>
    <row r="18" spans="1:19">
      <c r="A18" s="193"/>
      <c r="B18" s="193"/>
      <c r="C18" s="193"/>
      <c r="D18" s="193"/>
      <c r="E18" s="193"/>
      <c r="F18" s="193"/>
      <c r="G18" s="193"/>
      <c r="H18" s="193"/>
      <c r="I18" s="193"/>
      <c r="J18" s="171"/>
    </row>
    <row r="19" spans="1:19">
      <c r="A19" s="193"/>
      <c r="B19" s="193"/>
      <c r="C19" s="193"/>
      <c r="D19" s="193"/>
      <c r="E19" s="193"/>
      <c r="F19" s="193"/>
      <c r="G19" s="193"/>
      <c r="H19" s="193"/>
      <c r="I19" s="193"/>
      <c r="J19" s="171"/>
    </row>
    <row r="20" spans="1:19">
      <c r="A20" s="193"/>
      <c r="B20" s="193"/>
      <c r="C20" s="193"/>
      <c r="D20" s="193"/>
      <c r="E20" s="193"/>
      <c r="F20" s="193"/>
      <c r="G20" s="193"/>
      <c r="H20" s="193"/>
      <c r="I20" s="193"/>
      <c r="J20" s="171"/>
    </row>
    <row r="21" spans="1:19">
      <c r="A21" s="193"/>
      <c r="B21" s="193"/>
      <c r="C21" s="193"/>
      <c r="D21" s="193"/>
      <c r="E21" s="193"/>
      <c r="F21" s="193"/>
      <c r="G21" s="193"/>
      <c r="H21" s="193"/>
      <c r="I21" s="193"/>
      <c r="J21" s="171"/>
    </row>
    <row r="22" spans="1:19">
      <c r="A22" s="193"/>
      <c r="B22" s="193"/>
      <c r="C22" s="193"/>
      <c r="D22" s="193"/>
      <c r="E22" s="193"/>
      <c r="F22" s="193"/>
      <c r="G22" s="193"/>
      <c r="H22" s="193"/>
      <c r="I22" s="193"/>
      <c r="J22" s="171"/>
    </row>
    <row r="23" spans="1:19">
      <c r="A23" s="193"/>
      <c r="B23" s="193"/>
      <c r="C23" s="193"/>
      <c r="D23" s="193"/>
      <c r="E23" s="193"/>
      <c r="F23" s="193"/>
      <c r="G23" s="193"/>
      <c r="H23" s="193"/>
      <c r="I23" s="193"/>
      <c r="J23" s="171"/>
    </row>
    <row r="24" spans="1:19">
      <c r="A24" s="21"/>
      <c r="B24" s="1">
        <v>2010</v>
      </c>
      <c r="C24" s="1">
        <v>2011</v>
      </c>
      <c r="D24" s="1">
        <v>2012</v>
      </c>
      <c r="E24" s="1">
        <v>2013</v>
      </c>
      <c r="F24" s="1">
        <v>2014</v>
      </c>
      <c r="G24" s="21">
        <v>2015</v>
      </c>
      <c r="H24" s="11">
        <v>2016</v>
      </c>
      <c r="I24" s="11">
        <v>2017</v>
      </c>
      <c r="J24" s="11">
        <v>2018</v>
      </c>
      <c r="K24" s="11">
        <v>2019</v>
      </c>
      <c r="L24" s="11">
        <v>2020</v>
      </c>
      <c r="M24" s="11">
        <v>2021</v>
      </c>
    </row>
    <row r="25" spans="1:19" ht="33.75">
      <c r="A25" s="22" t="s">
        <v>56</v>
      </c>
      <c r="B25" s="23">
        <v>79.7</v>
      </c>
      <c r="C25" s="24">
        <v>102</v>
      </c>
      <c r="D25" s="194">
        <v>101.4</v>
      </c>
      <c r="E25" s="194">
        <v>98.7</v>
      </c>
      <c r="F25" s="194">
        <v>100</v>
      </c>
      <c r="G25" s="194">
        <v>104.9</v>
      </c>
      <c r="H25" s="194">
        <v>99.8</v>
      </c>
      <c r="I25" s="194">
        <v>101.6</v>
      </c>
      <c r="J25" s="194">
        <v>103.6</v>
      </c>
      <c r="K25" s="194">
        <v>105.8</v>
      </c>
      <c r="L25" s="194">
        <v>64.5</v>
      </c>
      <c r="M25" s="194">
        <v>116</v>
      </c>
      <c r="N25" s="19"/>
      <c r="O25" s="19"/>
      <c r="P25" s="19"/>
      <c r="Q25" s="19"/>
      <c r="R25" s="19"/>
      <c r="S25" s="19"/>
    </row>
    <row r="26" spans="1:19" ht="33.75">
      <c r="A26" s="195" t="s">
        <v>57</v>
      </c>
      <c r="B26" s="174">
        <v>101.5</v>
      </c>
      <c r="C26" s="25">
        <v>108.9</v>
      </c>
      <c r="D26" s="196">
        <v>102.8</v>
      </c>
      <c r="E26" s="196">
        <v>102.3</v>
      </c>
      <c r="F26" s="196">
        <v>101.3</v>
      </c>
      <c r="G26" s="196">
        <v>109.5</v>
      </c>
      <c r="H26" s="196">
        <v>104.5</v>
      </c>
      <c r="I26" s="196">
        <v>117.5</v>
      </c>
      <c r="J26" s="196">
        <v>105.9</v>
      </c>
      <c r="K26" s="196">
        <v>101.5</v>
      </c>
      <c r="L26" s="196">
        <v>43.9</v>
      </c>
      <c r="M26" s="196">
        <v>139.69999999999999</v>
      </c>
      <c r="N26" s="19"/>
      <c r="O26" s="19"/>
      <c r="P26" s="19"/>
      <c r="Q26" s="19"/>
      <c r="R26" s="19"/>
      <c r="S26" s="19"/>
    </row>
  </sheetData>
  <mergeCells count="1">
    <mergeCell ref="A1:M1"/>
  </mergeCells>
  <pageMargins left="0.45" right="0.4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K26"/>
  <sheetViews>
    <sheetView workbookViewId="0">
      <selection activeCell="A2" sqref="A2"/>
    </sheetView>
  </sheetViews>
  <sheetFormatPr defaultRowHeight="12.75"/>
  <cols>
    <col min="1" max="1" width="8.140625" customWidth="1"/>
    <col min="2" max="3" width="14" customWidth="1"/>
    <col min="4" max="4" width="10.5703125" customWidth="1"/>
    <col min="5" max="5" width="12.28515625" customWidth="1"/>
    <col min="6" max="6" width="11.28515625" customWidth="1"/>
    <col min="7" max="7" width="8.42578125" customWidth="1"/>
    <col min="8" max="8" width="10.5703125" customWidth="1"/>
  </cols>
  <sheetData>
    <row r="1" spans="1:11" ht="38.25" customHeight="1">
      <c r="A1" s="229" t="s">
        <v>58</v>
      </c>
      <c r="B1" s="230"/>
      <c r="C1" s="230"/>
      <c r="D1" s="230"/>
      <c r="E1" s="230"/>
      <c r="F1" s="230"/>
      <c r="G1" s="230"/>
      <c r="H1" s="230"/>
    </row>
    <row r="2" spans="1:11" ht="43.5" customHeight="1">
      <c r="A2" s="26"/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21" t="s">
        <v>65</v>
      </c>
    </row>
    <row r="3" spans="1:11" ht="11.45" customHeight="1">
      <c r="A3" s="248" t="s">
        <v>10</v>
      </c>
      <c r="B3" s="248"/>
      <c r="C3" s="248"/>
      <c r="D3" s="248"/>
      <c r="E3" s="248"/>
      <c r="F3" s="248"/>
      <c r="G3" s="248"/>
      <c r="H3" s="248"/>
    </row>
    <row r="4" spans="1:11">
      <c r="A4" s="69">
        <v>2011</v>
      </c>
      <c r="B4" s="70">
        <v>108.9</v>
      </c>
      <c r="C4" s="77">
        <v>91</v>
      </c>
      <c r="D4" s="72">
        <v>113.1</v>
      </c>
      <c r="E4" s="71">
        <v>100.4</v>
      </c>
      <c r="F4" s="71">
        <v>96.6</v>
      </c>
      <c r="G4" s="72">
        <v>103.2</v>
      </c>
      <c r="H4" s="72">
        <v>111.5</v>
      </c>
    </row>
    <row r="5" spans="1:11">
      <c r="A5" s="73">
        <v>2012</v>
      </c>
      <c r="B5" s="74">
        <v>112</v>
      </c>
      <c r="C5" s="71">
        <v>87.1</v>
      </c>
      <c r="D5" s="72">
        <v>117.3</v>
      </c>
      <c r="E5" s="77">
        <v>93</v>
      </c>
      <c r="F5" s="71">
        <v>98.1</v>
      </c>
      <c r="G5" s="75">
        <v>97.4</v>
      </c>
      <c r="H5" s="75">
        <v>116.5</v>
      </c>
    </row>
    <row r="6" spans="1:11">
      <c r="A6" s="73">
        <v>2013</v>
      </c>
      <c r="B6" s="76">
        <v>114.5</v>
      </c>
      <c r="C6" s="77">
        <v>82.7</v>
      </c>
      <c r="D6" s="75">
        <v>124.3</v>
      </c>
      <c r="E6" s="71">
        <v>94.8</v>
      </c>
      <c r="F6" s="71">
        <v>98.7</v>
      </c>
      <c r="G6" s="75">
        <v>98</v>
      </c>
      <c r="H6" s="75">
        <v>109.5</v>
      </c>
    </row>
    <row r="7" spans="1:11">
      <c r="A7" s="73">
        <v>2014</v>
      </c>
      <c r="B7" s="74">
        <v>116</v>
      </c>
      <c r="C7" s="78">
        <v>64.400000000000006</v>
      </c>
      <c r="D7" s="79">
        <v>112.6</v>
      </c>
      <c r="E7" s="78">
        <v>78</v>
      </c>
      <c r="F7" s="77">
        <v>105.8</v>
      </c>
      <c r="G7" s="75">
        <v>119.2</v>
      </c>
      <c r="H7" s="75">
        <v>163.1</v>
      </c>
    </row>
    <row r="8" spans="1:11">
      <c r="A8" s="197">
        <v>2015</v>
      </c>
      <c r="B8" s="198">
        <v>127</v>
      </c>
      <c r="C8" s="199">
        <v>45.3</v>
      </c>
      <c r="D8" s="200">
        <v>117.3</v>
      </c>
      <c r="E8" s="199">
        <v>125.4</v>
      </c>
      <c r="F8" s="199">
        <v>119.2</v>
      </c>
      <c r="G8" s="200">
        <v>117.3</v>
      </c>
      <c r="H8" s="75">
        <v>205.48560664767996</v>
      </c>
      <c r="I8" s="19"/>
      <c r="J8" s="19"/>
      <c r="K8" s="19"/>
    </row>
    <row r="9" spans="1:11">
      <c r="A9" s="197">
        <v>2016</v>
      </c>
      <c r="B9" s="198">
        <v>132.80000000000001</v>
      </c>
      <c r="C9" s="199">
        <v>30.5</v>
      </c>
      <c r="D9" s="200">
        <v>124.4</v>
      </c>
      <c r="E9" s="199">
        <v>134.5</v>
      </c>
      <c r="F9" s="199">
        <v>119.8</v>
      </c>
      <c r="G9" s="200">
        <v>121</v>
      </c>
      <c r="H9" s="75">
        <v>219.94768838720557</v>
      </c>
    </row>
    <row r="10" spans="1:11">
      <c r="A10" s="197">
        <v>2017</v>
      </c>
      <c r="B10" s="198">
        <v>156</v>
      </c>
      <c r="C10" s="199">
        <v>24.8</v>
      </c>
      <c r="D10" s="200">
        <v>129.6</v>
      </c>
      <c r="E10" s="199">
        <v>185.8</v>
      </c>
      <c r="F10" s="199">
        <v>123.1</v>
      </c>
      <c r="G10" s="200">
        <v>111.2</v>
      </c>
      <c r="H10" s="75">
        <v>322.85273176798978</v>
      </c>
    </row>
    <row r="11" spans="1:11">
      <c r="A11" s="197">
        <v>2018</v>
      </c>
      <c r="B11" s="198">
        <v>165.2</v>
      </c>
      <c r="C11" s="199">
        <v>23.7</v>
      </c>
      <c r="D11" s="200">
        <v>139.6</v>
      </c>
      <c r="E11" s="199">
        <v>274.39999999999998</v>
      </c>
      <c r="F11" s="199">
        <v>130.5</v>
      </c>
      <c r="G11" s="200">
        <v>117.9</v>
      </c>
      <c r="H11" s="75">
        <v>327.0322929706054</v>
      </c>
    </row>
    <row r="12" spans="1:11">
      <c r="A12" s="69">
        <v>2019</v>
      </c>
      <c r="B12" s="199">
        <v>167.6</v>
      </c>
      <c r="C12" s="199">
        <v>18.600000000000001</v>
      </c>
      <c r="D12" s="200">
        <v>145.30000000000001</v>
      </c>
      <c r="E12" s="199">
        <v>275.3</v>
      </c>
      <c r="F12" s="199">
        <v>143.6</v>
      </c>
      <c r="G12" s="200">
        <v>116</v>
      </c>
      <c r="H12" s="75">
        <v>318.07089572814692</v>
      </c>
    </row>
    <row r="13" spans="1:11">
      <c r="A13" s="69">
        <v>2020</v>
      </c>
      <c r="B13" s="201">
        <v>73.7</v>
      </c>
      <c r="C13" s="201">
        <v>7.3</v>
      </c>
      <c r="D13" s="202">
        <v>72.599999999999994</v>
      </c>
      <c r="E13" s="199">
        <v>191.9</v>
      </c>
      <c r="F13" s="201">
        <v>101.7</v>
      </c>
      <c r="G13" s="202">
        <v>178.6</v>
      </c>
      <c r="H13" s="202">
        <v>86.616051089934061</v>
      </c>
    </row>
    <row r="14" spans="1:11">
      <c r="A14" s="69">
        <v>2021</v>
      </c>
      <c r="B14" s="201">
        <v>102.9</v>
      </c>
      <c r="C14" s="201">
        <v>5.8</v>
      </c>
      <c r="D14" s="202">
        <v>85.3</v>
      </c>
      <c r="E14" s="199">
        <v>264.39999999999998</v>
      </c>
      <c r="F14" s="201">
        <v>119.2</v>
      </c>
      <c r="G14" s="202">
        <v>142.9</v>
      </c>
      <c r="H14" s="202">
        <v>186.22067045282301</v>
      </c>
    </row>
    <row r="15" spans="1:11" ht="34.5" customHeight="1">
      <c r="A15" s="248" t="s">
        <v>66</v>
      </c>
      <c r="B15" s="248"/>
      <c r="C15" s="248"/>
      <c r="D15" s="248"/>
      <c r="E15" s="248"/>
      <c r="F15" s="248"/>
      <c r="G15" s="248"/>
      <c r="H15" s="248"/>
    </row>
    <row r="16" spans="1:11">
      <c r="A16" s="197">
        <v>2011</v>
      </c>
      <c r="B16" s="203">
        <v>108.9</v>
      </c>
      <c r="C16" s="78">
        <v>91</v>
      </c>
      <c r="D16" s="204">
        <v>113.1</v>
      </c>
      <c r="E16" s="70">
        <v>100.4</v>
      </c>
      <c r="F16" s="70">
        <v>96.6</v>
      </c>
      <c r="G16" s="204">
        <v>103.2</v>
      </c>
      <c r="H16" s="204">
        <v>111.5</v>
      </c>
    </row>
    <row r="17" spans="1:8">
      <c r="A17" s="197">
        <v>2012</v>
      </c>
      <c r="B17" s="203">
        <v>102.8</v>
      </c>
      <c r="C17" s="78">
        <v>95.6</v>
      </c>
      <c r="D17" s="204">
        <v>103.7</v>
      </c>
      <c r="E17" s="78">
        <v>92.5</v>
      </c>
      <c r="F17" s="70">
        <v>101.5</v>
      </c>
      <c r="G17" s="204">
        <v>94.4</v>
      </c>
      <c r="H17" s="204">
        <v>104.5</v>
      </c>
    </row>
    <row r="18" spans="1:8">
      <c r="A18" s="197">
        <v>2013</v>
      </c>
      <c r="B18" s="205">
        <v>102.3</v>
      </c>
      <c r="C18" s="78">
        <v>95</v>
      </c>
      <c r="D18" s="204">
        <v>105.9</v>
      </c>
      <c r="E18" s="78">
        <v>102</v>
      </c>
      <c r="F18" s="70">
        <v>100.6</v>
      </c>
      <c r="G18" s="204">
        <v>100.6</v>
      </c>
      <c r="H18" s="79">
        <v>94</v>
      </c>
    </row>
    <row r="19" spans="1:8">
      <c r="A19" s="197">
        <v>2014</v>
      </c>
      <c r="B19" s="203">
        <v>101.3</v>
      </c>
      <c r="C19" s="78">
        <v>77.900000000000006</v>
      </c>
      <c r="D19" s="79">
        <v>90.6</v>
      </c>
      <c r="E19" s="78">
        <v>82.2</v>
      </c>
      <c r="F19" s="70">
        <v>107.2</v>
      </c>
      <c r="G19" s="204">
        <v>121.6</v>
      </c>
      <c r="H19" s="79">
        <v>148.9</v>
      </c>
    </row>
    <row r="20" spans="1:8">
      <c r="A20" s="197">
        <v>2015</v>
      </c>
      <c r="B20" s="206">
        <v>109.5</v>
      </c>
      <c r="C20" s="207">
        <v>70.400000000000006</v>
      </c>
      <c r="D20" s="208">
        <v>104.2</v>
      </c>
      <c r="E20" s="207">
        <v>160.80000000000001</v>
      </c>
      <c r="F20" s="207">
        <v>112.6</v>
      </c>
      <c r="G20" s="208">
        <v>98.4</v>
      </c>
      <c r="H20" s="200">
        <v>126</v>
      </c>
    </row>
    <row r="21" spans="1:8">
      <c r="A21" s="197">
        <v>2016</v>
      </c>
      <c r="B21" s="206">
        <v>104.5</v>
      </c>
      <c r="C21" s="207">
        <v>67.2</v>
      </c>
      <c r="D21" s="200">
        <v>106</v>
      </c>
      <c r="E21" s="207">
        <v>107.3</v>
      </c>
      <c r="F21" s="207">
        <v>100.5</v>
      </c>
      <c r="G21" s="208">
        <v>103.1</v>
      </c>
      <c r="H21" s="200">
        <v>107</v>
      </c>
    </row>
    <row r="22" spans="1:8">
      <c r="A22" s="197">
        <v>2017</v>
      </c>
      <c r="B22" s="203">
        <v>117.5</v>
      </c>
      <c r="C22" s="207">
        <v>81.5</v>
      </c>
      <c r="D22" s="204">
        <v>104.2</v>
      </c>
      <c r="E22" s="207">
        <v>138.1</v>
      </c>
      <c r="F22" s="207">
        <v>102.8</v>
      </c>
      <c r="G22" s="208">
        <v>91.9</v>
      </c>
      <c r="H22" s="200">
        <v>146.80000000000001</v>
      </c>
    </row>
    <row r="23" spans="1:8">
      <c r="A23" s="197">
        <v>2018</v>
      </c>
      <c r="B23" s="30">
        <v>105.9</v>
      </c>
      <c r="C23" s="31">
        <v>95.5</v>
      </c>
      <c r="D23" s="209">
        <v>107.7</v>
      </c>
      <c r="E23" s="31">
        <v>147.69999999999999</v>
      </c>
      <c r="F23" s="29">
        <v>106</v>
      </c>
      <c r="G23" s="209">
        <v>106.1</v>
      </c>
      <c r="H23" s="209">
        <v>101.3</v>
      </c>
    </row>
    <row r="24" spans="1:8">
      <c r="A24" s="69">
        <v>2019</v>
      </c>
      <c r="B24" s="33">
        <v>101.5</v>
      </c>
      <c r="C24" s="34">
        <v>78.3</v>
      </c>
      <c r="D24" s="209">
        <v>104.1</v>
      </c>
      <c r="E24" s="34">
        <v>100.3</v>
      </c>
      <c r="F24" s="34">
        <v>110.1</v>
      </c>
      <c r="G24" s="209">
        <v>98.4</v>
      </c>
      <c r="H24" s="209">
        <v>97.3</v>
      </c>
    </row>
    <row r="25" spans="1:8">
      <c r="A25" s="167">
        <v>2020</v>
      </c>
      <c r="B25" s="201">
        <v>43.9</v>
      </c>
      <c r="C25" s="201">
        <v>39.4</v>
      </c>
      <c r="D25" s="210">
        <v>50</v>
      </c>
      <c r="E25" s="201">
        <v>69.7</v>
      </c>
      <c r="F25" s="201">
        <v>70.8</v>
      </c>
      <c r="G25" s="209">
        <v>153.9</v>
      </c>
      <c r="H25" s="209">
        <v>27.2</v>
      </c>
    </row>
    <row r="26" spans="1:8">
      <c r="A26" s="211">
        <v>2021</v>
      </c>
      <c r="B26" s="212">
        <v>139.69999999999999</v>
      </c>
      <c r="C26" s="213">
        <v>79.8</v>
      </c>
      <c r="D26" s="214">
        <v>117.5</v>
      </c>
      <c r="E26" s="213">
        <v>137.69999999999999</v>
      </c>
      <c r="F26" s="213">
        <v>117.1</v>
      </c>
      <c r="G26" s="215">
        <v>80</v>
      </c>
      <c r="H26" s="214">
        <v>215</v>
      </c>
    </row>
  </sheetData>
  <mergeCells count="3">
    <mergeCell ref="A1:H1"/>
    <mergeCell ref="A3:H3"/>
    <mergeCell ref="A15:H1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18.1</vt:lpstr>
      <vt:lpstr>18.2~</vt:lpstr>
      <vt:lpstr>18.3</vt:lpstr>
      <vt:lpstr>18.4</vt:lpstr>
      <vt:lpstr>18.5</vt:lpstr>
      <vt:lpstr>18.6</vt:lpstr>
      <vt:lpstr>18.7</vt:lpstr>
      <vt:lpstr>18.8~</vt:lpstr>
      <vt:lpstr>18.9</vt:lpstr>
      <vt:lpstr>18.10</vt:lpstr>
      <vt:lpstr>18.11</vt:lpstr>
      <vt:lpstr>18.12</vt:lpstr>
      <vt:lpstr>18.13</vt:lpstr>
      <vt:lpstr>18.14</vt:lpstr>
      <vt:lpstr>18.15</vt:lpstr>
    </vt:vector>
  </TitlesOfParts>
  <Company>PoliGraf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Larisa Spanciuc</cp:lastModifiedBy>
  <cp:lastPrinted>2021-07-20T10:20:54Z</cp:lastPrinted>
  <dcterms:created xsi:type="dcterms:W3CDTF">2007-12-28T09:29:09Z</dcterms:created>
  <dcterms:modified xsi:type="dcterms:W3CDTF">2022-12-16T13:45:13Z</dcterms:modified>
</cp:coreProperties>
</file>