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arisa Spanciuc\Desktop\AS2024\Excel\16 Agricultura\"/>
    </mc:Choice>
  </mc:AlternateContent>
  <xr:revisionPtr revIDLastSave="0" documentId="13_ncr:1_{5498AC72-1A18-435E-BFC8-CBB998C85997}" xr6:coauthVersionLast="47" xr6:coauthVersionMax="47" xr10:uidLastSave="{00000000-0000-0000-0000-000000000000}"/>
  <bookViews>
    <workbookView xWindow="30" yWindow="90" windowWidth="17505" windowHeight="15390" xr2:uid="{00000000-000D-0000-FFFF-FFFF00000000}"/>
  </bookViews>
  <sheets>
    <sheet name="1." sheetId="1" r:id="rId1"/>
    <sheet name="2.~" sheetId="2" r:id="rId2"/>
    <sheet name="3." sheetId="3" r:id="rId3"/>
    <sheet name="4." sheetId="4" r:id="rId4"/>
    <sheet name="5." sheetId="5" r:id="rId5"/>
    <sheet name="6.~" sheetId="6" r:id="rId6"/>
    <sheet name="7.~" sheetId="7" r:id="rId7"/>
    <sheet name="8." sheetId="8" r:id="rId8"/>
    <sheet name="9." sheetId="9" r:id="rId9"/>
    <sheet name="10." sheetId="15" r:id="rId10"/>
    <sheet name="11." sheetId="16" r:id="rId11"/>
    <sheet name="12." sheetId="17" r:id="rId12"/>
    <sheet name="13t." sheetId="10" r:id="rId13"/>
    <sheet name="14t." sheetId="11" r:id="rId14"/>
    <sheet name="15t." sheetId="12" r:id="rId15"/>
    <sheet name="16t." sheetId="13" r:id="rId16"/>
    <sheet name="17t." sheetId="14" r:id="rId17"/>
    <sheet name="18." sheetId="18" r:id="rId18"/>
    <sheet name="19t." sheetId="19" r:id="rId19"/>
    <sheet name="20." sheetId="20" r:id="rId20"/>
  </sheets>
  <definedNames>
    <definedName name="_xlnm.Print_Titles" localSheetId="0">'1.'!$2:$3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3" i="16" l="1"/>
  <c r="M44" i="16"/>
  <c r="M25" i="16"/>
  <c r="M6" i="16"/>
  <c r="M26" i="15"/>
  <c r="M25" i="15"/>
  <c r="M8" i="15"/>
  <c r="M7" i="15"/>
  <c r="K63" i="16"/>
  <c r="K44" i="16"/>
  <c r="K25" i="16"/>
  <c r="K6" i="16"/>
  <c r="K26" i="15"/>
  <c r="K25" i="15"/>
  <c r="K8" i="15"/>
  <c r="K7" i="15"/>
</calcChain>
</file>

<file path=xl/sharedStrings.xml><?xml version="1.0" encoding="utf-8"?>
<sst xmlns="http://schemas.openxmlformats.org/spreadsheetml/2006/main" count="1953" uniqueCount="351">
  <si>
    <r>
      <t xml:space="preserve">Suprafaţa, mii ha     
</t>
    </r>
    <r>
      <rPr>
        <i/>
        <sz val="8"/>
        <rFont val="Arial"/>
        <family val="2"/>
        <charset val="204"/>
      </rPr>
      <t xml:space="preserve">Площадь, тыс. га     
Area, thou.  ha </t>
    </r>
  </si>
  <si>
    <r>
      <t xml:space="preserve">Structura, %     
</t>
    </r>
    <r>
      <rPr>
        <i/>
        <sz val="8"/>
        <rFont val="Arial"/>
        <family val="2"/>
        <charset val="204"/>
      </rPr>
      <t xml:space="preserve">Структура, %     
Structure, %      </t>
    </r>
  </si>
  <si>
    <r>
      <t xml:space="preserve">din care: / </t>
    </r>
    <r>
      <rPr>
        <i/>
        <sz val="8"/>
        <rFont val="Arial"/>
        <family val="2"/>
        <charset val="204"/>
      </rPr>
      <t xml:space="preserve">в том числе: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of which:</t>
    </r>
  </si>
  <si>
    <r>
      <t xml:space="preserve">din acestea: / </t>
    </r>
    <r>
      <rPr>
        <i/>
        <sz val="8"/>
        <rFont val="Arial"/>
        <family val="2"/>
        <charset val="204"/>
      </rPr>
      <t xml:space="preserve">из них: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of them: </t>
    </r>
  </si>
  <si>
    <r>
      <t>teren arabil /</t>
    </r>
    <r>
      <rPr>
        <i/>
        <sz val="8"/>
        <rFont val="Arial"/>
        <family val="2"/>
        <charset val="204"/>
      </rPr>
      <t xml:space="preserve"> пашня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arable land</t>
    </r>
  </si>
  <si>
    <r>
      <t xml:space="preserve">livezi / </t>
    </r>
    <r>
      <rPr>
        <i/>
        <sz val="8"/>
        <rFont val="Arial"/>
        <family val="2"/>
        <charset val="204"/>
      </rPr>
      <t xml:space="preserve">сады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orchards</t>
    </r>
  </si>
  <si>
    <r>
      <t xml:space="preserve">vii / </t>
    </r>
    <r>
      <rPr>
        <i/>
        <sz val="8"/>
        <rFont val="Arial"/>
        <family val="2"/>
        <charset val="204"/>
      </rPr>
      <t xml:space="preserve">виноградники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vineyards</t>
    </r>
  </si>
  <si>
    <r>
      <t xml:space="preserve">păşuni / </t>
    </r>
    <r>
      <rPr>
        <i/>
        <sz val="8"/>
        <rFont val="Arial"/>
        <family val="2"/>
        <charset val="204"/>
      </rPr>
      <t xml:space="preserve">пастбища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pastures</t>
    </r>
  </si>
  <si>
    <r>
      <t xml:space="preserve">fâneţe / </t>
    </r>
    <r>
      <rPr>
        <i/>
        <sz val="8"/>
        <rFont val="Arial"/>
        <family val="2"/>
        <charset val="204"/>
      </rPr>
      <t xml:space="preserve">сенокосы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hayfields</t>
    </r>
  </si>
  <si>
    <r>
      <rPr>
        <vertAlign val="superscript"/>
        <sz val="8"/>
        <color indexed="8"/>
        <rFont val="Arial"/>
        <family val="2"/>
        <charset val="204"/>
      </rPr>
      <t>1</t>
    </r>
    <r>
      <rPr>
        <sz val="8"/>
        <color indexed="8"/>
        <rFont val="Arial"/>
        <family val="2"/>
        <charset val="204"/>
      </rPr>
      <t xml:space="preserve"> Datele sunt prezentate în ansamblu pe ţară / </t>
    </r>
    <r>
      <rPr>
        <i/>
        <sz val="8"/>
        <color indexed="8"/>
        <rFont val="Arial"/>
        <family val="2"/>
        <charset val="204"/>
      </rPr>
      <t xml:space="preserve">Данные приведены в целом по стране </t>
    </r>
    <r>
      <rPr>
        <sz val="8"/>
        <color indexed="8"/>
        <rFont val="Arial"/>
        <family val="2"/>
        <charset val="204"/>
      </rPr>
      <t>/</t>
    </r>
    <r>
      <rPr>
        <i/>
        <sz val="8"/>
        <color indexed="8"/>
        <rFont val="Arial"/>
        <family val="2"/>
        <charset val="204"/>
      </rPr>
      <t xml:space="preserve"> Data are presented in total for the country</t>
    </r>
  </si>
  <si>
    <r>
      <t xml:space="preserve">Informativ: </t>
    </r>
    <r>
      <rPr>
        <sz val="8"/>
        <rFont val="Arial"/>
        <family val="2"/>
        <charset val="204"/>
      </rPr>
      <t>/</t>
    </r>
    <r>
      <rPr>
        <b/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 xml:space="preserve">Справочно: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Informative: </t>
    </r>
  </si>
  <si>
    <r>
      <rPr>
        <vertAlign val="superscript"/>
        <sz val="8"/>
        <color indexed="8"/>
        <rFont val="Arial"/>
        <family val="2"/>
        <charset val="204"/>
      </rPr>
      <t>1</t>
    </r>
    <r>
      <rPr>
        <sz val="8"/>
        <color indexed="8"/>
        <rFont val="Arial"/>
        <family val="2"/>
        <charset val="204"/>
      </rPr>
      <t xml:space="preserve"> Datele sunt prezentate în ansamblu pe ţară / </t>
    </r>
    <r>
      <rPr>
        <i/>
        <sz val="8"/>
        <color indexed="8"/>
        <rFont val="Arial"/>
        <family val="2"/>
        <charset val="204"/>
      </rPr>
      <t xml:space="preserve">Данные приведены в целом по стране </t>
    </r>
    <r>
      <rPr>
        <sz val="8"/>
        <color indexed="8"/>
        <rFont val="Arial"/>
        <family val="2"/>
        <charset val="204"/>
      </rPr>
      <t>/</t>
    </r>
    <r>
      <rPr>
        <i/>
        <sz val="8"/>
        <color indexed="8"/>
        <rFont val="Arial"/>
        <family val="2"/>
        <charset val="204"/>
      </rPr>
      <t xml:space="preserve"> Data are presented in 
   total for the country</t>
    </r>
  </si>
  <si>
    <r>
      <t xml:space="preserve">Total
</t>
    </r>
    <r>
      <rPr>
        <i/>
        <sz val="8"/>
        <rFont val="Arial"/>
        <family val="2"/>
        <charset val="204"/>
      </rPr>
      <t>Всего
Total</t>
    </r>
  </si>
  <si>
    <r>
      <t xml:space="preserve">Pe forme de proprietate
</t>
    </r>
    <r>
      <rPr>
        <i/>
        <sz val="8"/>
        <rFont val="Arial"/>
        <family val="2"/>
        <charset val="204"/>
      </rPr>
      <t>По  формам собственности
By forms of ownership</t>
    </r>
  </si>
  <si>
    <r>
      <t xml:space="preserve"> Publică 
</t>
    </r>
    <r>
      <rPr>
        <i/>
        <sz val="8"/>
        <rFont val="Arial"/>
        <family val="2"/>
        <charset val="204"/>
      </rPr>
      <t xml:space="preserve"> Публичная 
 Public </t>
    </r>
  </si>
  <si>
    <r>
      <t xml:space="preserve"> Privată </t>
    </r>
    <r>
      <rPr>
        <i/>
        <sz val="8"/>
        <rFont val="Arial"/>
        <family val="2"/>
        <charset val="204"/>
      </rPr>
      <t xml:space="preserve">
Частная 
Private </t>
    </r>
  </si>
  <si>
    <r>
      <t xml:space="preserve">mii ha
</t>
    </r>
    <r>
      <rPr>
        <i/>
        <sz val="8"/>
        <rFont val="Arial"/>
        <family val="2"/>
        <charset val="204"/>
      </rPr>
      <t>тыс. га
thou. ha</t>
    </r>
  </si>
  <si>
    <t>%</t>
  </si>
  <si>
    <r>
      <t xml:space="preserve">teren arabil / </t>
    </r>
    <r>
      <rPr>
        <i/>
        <sz val="8"/>
        <rFont val="Arial"/>
        <family val="2"/>
        <charset val="204"/>
      </rPr>
      <t xml:space="preserve">пашня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arable land</t>
    </r>
  </si>
  <si>
    <r>
      <t xml:space="preserve">pârloagă / </t>
    </r>
    <r>
      <rPr>
        <i/>
        <sz val="8"/>
        <rFont val="Arial"/>
        <family val="2"/>
        <charset val="204"/>
      </rPr>
      <t>перелоги и залежи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fallow lands</t>
    </r>
  </si>
  <si>
    <r>
      <rPr>
        <sz val="8"/>
        <rFont val="Arial"/>
        <family val="2"/>
        <charset val="204"/>
      </rPr>
      <t>mii hectare /</t>
    </r>
    <r>
      <rPr>
        <i/>
        <sz val="8"/>
        <rFont val="Arial"/>
        <family val="2"/>
        <charset val="204"/>
      </rPr>
      <t xml:space="preserve"> тысяч гектаров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thousand hectares</t>
    </r>
  </si>
  <si>
    <r>
      <t xml:space="preserve">din care: / </t>
    </r>
    <r>
      <rPr>
        <i/>
        <sz val="8"/>
        <rFont val="Arial"/>
        <family val="2"/>
        <charset val="204"/>
      </rPr>
      <t xml:space="preserve">в том числе: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of which: </t>
    </r>
  </si>
  <si>
    <r>
      <t xml:space="preserve">soia / </t>
    </r>
    <r>
      <rPr>
        <i/>
        <sz val="8"/>
        <rFont val="Arial"/>
        <family val="2"/>
        <charset val="204"/>
      </rPr>
      <t xml:space="preserve">соя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soy</t>
    </r>
  </si>
  <si>
    <r>
      <t xml:space="preserve">tutun / </t>
    </r>
    <r>
      <rPr>
        <i/>
        <sz val="8"/>
        <rFont val="Arial"/>
        <family val="2"/>
        <charset val="204"/>
      </rPr>
      <t xml:space="preserve">табак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tobacco</t>
    </r>
  </si>
  <si>
    <r>
      <t xml:space="preserve">cartofi / </t>
    </r>
    <r>
      <rPr>
        <i/>
        <sz val="8"/>
        <rFont val="Arial"/>
        <family val="2"/>
        <charset val="204"/>
      </rPr>
      <t xml:space="preserve">картофель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potatoes</t>
    </r>
  </si>
  <si>
    <r>
      <t xml:space="preserve">castraveți / </t>
    </r>
    <r>
      <rPr>
        <i/>
        <sz val="8"/>
        <rFont val="Arial"/>
        <family val="2"/>
        <charset val="204"/>
      </rPr>
      <t xml:space="preserve">огурцы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cucumber</t>
    </r>
  </si>
  <si>
    <r>
      <t>tomate /</t>
    </r>
    <r>
      <rPr>
        <i/>
        <sz val="8"/>
        <rFont val="Arial"/>
        <family val="2"/>
        <charset val="204"/>
      </rPr>
      <t xml:space="preserve"> помидоры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tomato</t>
    </r>
  </si>
  <si>
    <r>
      <t xml:space="preserve">bostani / </t>
    </r>
    <r>
      <rPr>
        <i/>
        <sz val="8"/>
        <rFont val="Arial"/>
        <family val="2"/>
        <charset val="204"/>
      </rPr>
      <t>тыква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pumpkins</t>
    </r>
  </si>
  <si>
    <r>
      <t>procente</t>
    </r>
    <r>
      <rPr>
        <b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проценты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percentage</t>
    </r>
  </si>
  <si>
    <r>
      <t xml:space="preserve">soia / </t>
    </r>
    <r>
      <rPr>
        <i/>
        <sz val="8"/>
        <rFont val="Arial"/>
        <family val="2"/>
        <charset val="204"/>
      </rPr>
      <t xml:space="preserve">соя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soy </t>
    </r>
  </si>
  <si>
    <r>
      <t xml:space="preserve">tutun / </t>
    </r>
    <r>
      <rPr>
        <i/>
        <sz val="8"/>
        <rFont val="Arial"/>
        <family val="2"/>
        <charset val="204"/>
      </rPr>
      <t xml:space="preserve">табак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tobacco </t>
    </r>
  </si>
  <si>
    <t xml:space="preserve">Structura, % </t>
  </si>
  <si>
    <r>
      <t xml:space="preserve">culturi cerealiere şi leguminoase boabe
</t>
    </r>
    <r>
      <rPr>
        <i/>
        <sz val="8"/>
        <rFont val="Arial"/>
        <family val="2"/>
        <charset val="204"/>
      </rPr>
      <t xml:space="preserve">зерновые и зернобобовые культуры
cereals and leguminous crops </t>
    </r>
  </si>
  <si>
    <r>
      <t xml:space="preserve">culturi tehnice
</t>
    </r>
    <r>
      <rPr>
        <i/>
        <sz val="8"/>
        <rFont val="Arial"/>
        <family val="2"/>
        <charset val="204"/>
      </rPr>
      <t>технические культуры 
industrial crops</t>
    </r>
  </si>
  <si>
    <r>
      <t xml:space="preserve">cartofi, legume şi bostănoase
картофель, </t>
    </r>
    <r>
      <rPr>
        <i/>
        <sz val="8"/>
        <rFont val="Arial"/>
        <family val="2"/>
        <charset val="204"/>
      </rPr>
      <t>овощи и бахчевые культуры
potatoes, vegetables and melons and gourds</t>
    </r>
  </si>
  <si>
    <r>
      <t xml:space="preserve">plante de nutreţ
</t>
    </r>
    <r>
      <rPr>
        <i/>
        <sz val="8"/>
        <rFont val="Arial"/>
        <family val="2"/>
        <charset val="204"/>
      </rPr>
      <t>кормовые культуры  
forage crops</t>
    </r>
  </si>
  <si>
    <r>
      <t xml:space="preserve">Întreprinderile agricole
</t>
    </r>
    <r>
      <rPr>
        <i/>
        <sz val="8"/>
        <rFont val="Arial"/>
        <family val="2"/>
        <charset val="204"/>
      </rPr>
      <t xml:space="preserve">Сельскохозяйственные предприятия        
Agricultural enterprises </t>
    </r>
  </si>
  <si>
    <r>
      <t xml:space="preserve">Gospodăriile ţărăneşti (de fermier)
</t>
    </r>
    <r>
      <rPr>
        <i/>
        <sz val="8"/>
        <rFont val="Arial"/>
        <family val="2"/>
        <charset val="204"/>
      </rPr>
      <t>Крестьянские (фермерские) хозяйства        
Farms</t>
    </r>
  </si>
  <si>
    <r>
      <t xml:space="preserve">Gospodăriile populaţiei
</t>
    </r>
    <r>
      <rPr>
        <i/>
        <sz val="8"/>
        <rFont val="Arial"/>
        <family val="2"/>
        <charset val="204"/>
      </rPr>
      <t xml:space="preserve">Хозяйства населения        
Households      </t>
    </r>
  </si>
  <si>
    <r>
      <t>Întreprinderile agricole</t>
    </r>
    <r>
      <rPr>
        <sz val="8"/>
        <rFont val="Arial"/>
        <family val="2"/>
        <charset val="204"/>
      </rPr>
      <t xml:space="preserve"> /</t>
    </r>
    <r>
      <rPr>
        <b/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>Сельскохозяйственные предприятия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Agricultural enterprises</t>
    </r>
  </si>
  <si>
    <r>
      <t xml:space="preserve">Gospodăriile ţărăneşti (de fermier) / </t>
    </r>
    <r>
      <rPr>
        <i/>
        <sz val="8"/>
        <rFont val="Arial"/>
        <family val="2"/>
        <charset val="204"/>
      </rPr>
      <t>Крестьянские (фермерские) хозяйства / Farms</t>
    </r>
  </si>
  <si>
    <r>
      <rPr>
        <b/>
        <sz val="8"/>
        <rFont val="Arial"/>
        <family val="2"/>
        <charset val="204"/>
      </rPr>
      <t>Gospodăriile populaţiei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Хозяйства населения / Households</t>
    </r>
  </si>
  <si>
    <r>
      <t xml:space="preserve">Floarea soarelui 
 </t>
    </r>
    <r>
      <rPr>
        <i/>
        <sz val="8"/>
        <rFont val="Arial"/>
        <family val="2"/>
        <charset val="204"/>
      </rPr>
      <t xml:space="preserve">Подсолнечник </t>
    </r>
    <r>
      <rPr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  <charset val="204"/>
      </rPr>
      <t>Sunflower</t>
    </r>
  </si>
  <si>
    <r>
      <t xml:space="preserve">Cartofi  
</t>
    </r>
    <r>
      <rPr>
        <i/>
        <sz val="8"/>
        <rFont val="Arial"/>
        <family val="2"/>
        <charset val="204"/>
      </rPr>
      <t xml:space="preserve">Картофель </t>
    </r>
    <r>
      <rPr>
        <i/>
        <sz val="8"/>
        <rFont val="Arial"/>
        <family val="2"/>
        <charset val="204"/>
      </rPr>
      <t xml:space="preserve"> 
Potatoes</t>
    </r>
  </si>
  <si>
    <r>
      <t xml:space="preserve">Legume  
</t>
    </r>
    <r>
      <rPr>
        <i/>
        <sz val="8"/>
        <rFont val="Arial"/>
        <family val="2"/>
        <charset val="204"/>
      </rPr>
      <t xml:space="preserve">Овощи </t>
    </r>
    <r>
      <rPr>
        <i/>
        <sz val="8"/>
        <rFont val="Arial"/>
        <family val="2"/>
        <charset val="204"/>
      </rPr>
      <t xml:space="preserve"> 
Vegetables</t>
    </r>
  </si>
  <si>
    <r>
      <t xml:space="preserve">Culturi cerealiere şi leguminoase boabe  
</t>
    </r>
    <r>
      <rPr>
        <i/>
        <sz val="8"/>
        <rFont val="Arial"/>
        <family val="2"/>
        <charset val="204"/>
      </rPr>
      <t>Зерновые и зернобобовые культуры  
Cereals and leguminous crops</t>
    </r>
  </si>
  <si>
    <r>
      <t xml:space="preserve">Sfeclă de zahăr (industrială)  
</t>
    </r>
    <r>
      <rPr>
        <i/>
        <sz val="8"/>
        <rFont val="Arial"/>
        <family val="2"/>
        <charset val="204"/>
      </rPr>
      <t>Сахарная свекла (фабричная)  
Sugar beet (industrial)</t>
    </r>
  </si>
  <si>
    <r>
      <t>mii tone /</t>
    </r>
    <r>
      <rPr>
        <i/>
        <sz val="8"/>
        <rFont val="Arial"/>
        <family val="2"/>
        <charset val="204"/>
      </rPr>
      <t xml:space="preserve"> тысяч тонн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thousand tonnes</t>
    </r>
    <r>
      <rPr>
        <sz val="8"/>
        <rFont val="Arial"/>
        <family val="2"/>
        <charset val="204"/>
      </rPr>
      <t xml:space="preserve"> </t>
    </r>
  </si>
  <si>
    <r>
      <t xml:space="preserve">Gospodăriile de toate categoriile        
</t>
    </r>
    <r>
      <rPr>
        <i/>
        <sz val="8"/>
        <rFont val="Arial"/>
        <family val="2"/>
        <charset val="204"/>
      </rPr>
      <t xml:space="preserve"> Хозяйства всех категорий        
All categories of producers  </t>
    </r>
    <r>
      <rPr>
        <b/>
        <sz val="8"/>
        <rFont val="Arial"/>
        <family val="2"/>
        <charset val="204"/>
      </rPr>
      <t xml:space="preserve">      </t>
    </r>
  </si>
  <si>
    <r>
      <t xml:space="preserve">Soia / </t>
    </r>
    <r>
      <rPr>
        <i/>
        <sz val="8"/>
        <rFont val="Arial"/>
        <family val="2"/>
        <charset val="204"/>
      </rPr>
      <t xml:space="preserve">Соя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Soy</t>
    </r>
  </si>
  <si>
    <r>
      <t xml:space="preserve">Tutun / </t>
    </r>
    <r>
      <rPr>
        <i/>
        <sz val="8"/>
        <rFont val="Arial"/>
        <family val="2"/>
        <charset val="204"/>
      </rPr>
      <t xml:space="preserve">Табак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Tobacco </t>
    </r>
  </si>
  <si>
    <r>
      <t xml:space="preserve">Cartofi / </t>
    </r>
    <r>
      <rPr>
        <i/>
        <sz val="8"/>
        <rFont val="Arial"/>
        <family val="2"/>
        <charset val="204"/>
      </rPr>
      <t xml:space="preserve">Картофель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Potatoes</t>
    </r>
  </si>
  <si>
    <r>
      <t xml:space="preserve">Legume / </t>
    </r>
    <r>
      <rPr>
        <i/>
        <sz val="8"/>
        <rFont val="Arial"/>
        <family val="2"/>
        <charset val="204"/>
      </rPr>
      <t xml:space="preserve">Овощи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Vegetables </t>
    </r>
  </si>
  <si>
    <r>
      <t xml:space="preserve">Întreprinderile agricole        
</t>
    </r>
    <r>
      <rPr>
        <i/>
        <sz val="8"/>
        <rFont val="Arial"/>
        <family val="2"/>
        <charset val="204"/>
      </rPr>
      <t xml:space="preserve">Сельскохозяйственные предприятия        
 Agricultural enterprises </t>
    </r>
    <r>
      <rPr>
        <b/>
        <sz val="8"/>
        <rFont val="Arial"/>
        <family val="2"/>
        <charset val="204"/>
      </rPr>
      <t xml:space="preserve">       </t>
    </r>
  </si>
  <si>
    <r>
      <t xml:space="preserve">Gospodăriile ţărăneşti (de fermier)        
</t>
    </r>
    <r>
      <rPr>
        <i/>
        <sz val="8"/>
        <rFont val="Arial"/>
        <family val="2"/>
        <charset val="204"/>
      </rPr>
      <t>Крестьянские (фермерские) хозяйства        
Farms</t>
    </r>
  </si>
  <si>
    <r>
      <t xml:space="preserve">porumb / </t>
    </r>
    <r>
      <rPr>
        <i/>
        <sz val="8"/>
        <rFont val="Arial"/>
        <family val="2"/>
        <charset val="204"/>
      </rPr>
      <t xml:space="preserve">кукуруза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maize</t>
    </r>
  </si>
  <si>
    <r>
      <t xml:space="preserve">Gospodăriile populaţiei        
</t>
    </r>
    <r>
      <rPr>
        <i/>
        <sz val="8"/>
        <rFont val="Arial"/>
        <family val="2"/>
        <charset val="204"/>
      </rPr>
      <t xml:space="preserve">Хозяйства населения        
Households        </t>
    </r>
  </si>
  <si>
    <r>
      <t xml:space="preserve">chintale / </t>
    </r>
    <r>
      <rPr>
        <i/>
        <sz val="8"/>
        <color indexed="8"/>
        <rFont val="Arial"/>
        <family val="2"/>
        <charset val="204"/>
      </rPr>
      <t>центнеров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quintals</t>
    </r>
  </si>
  <si>
    <t xml:space="preserve">                                                                  </t>
  </si>
  <si>
    <r>
      <t xml:space="preserve">Gospodăriile de toate categoriile        
</t>
    </r>
    <r>
      <rPr>
        <i/>
        <sz val="8"/>
        <color indexed="8"/>
        <rFont val="Arial"/>
        <family val="2"/>
        <charset val="204"/>
      </rPr>
      <t xml:space="preserve">Хозяйства всех категорий        
 All categories of producers        </t>
    </r>
  </si>
  <si>
    <r>
      <t xml:space="preserve">Tutun / </t>
    </r>
    <r>
      <rPr>
        <i/>
        <sz val="8"/>
        <rFont val="Arial"/>
        <family val="2"/>
        <charset val="204"/>
      </rPr>
      <t xml:space="preserve">Табак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Tobacco</t>
    </r>
  </si>
  <si>
    <r>
      <t xml:space="preserve">Întreprinderile agricole        
</t>
    </r>
    <r>
      <rPr>
        <i/>
        <sz val="8"/>
        <rFont val="Arial"/>
        <family val="2"/>
        <charset val="204"/>
      </rPr>
      <t xml:space="preserve">Сельскохозяйственные предприятия        
 Agricultural enterprises        </t>
    </r>
  </si>
  <si>
    <r>
      <t xml:space="preserve">Gospodăriile ţărăneşti (de fermier)        
</t>
    </r>
    <r>
      <rPr>
        <i/>
        <sz val="8"/>
        <rFont val="Arial"/>
        <family val="2"/>
        <charset val="204"/>
      </rPr>
      <t xml:space="preserve">Крестьянские (фермерские) хозяйства        
Farms        </t>
    </r>
  </si>
  <si>
    <t>–</t>
  </si>
  <si>
    <r>
      <t xml:space="preserve">tone / </t>
    </r>
    <r>
      <rPr>
        <i/>
        <sz val="8"/>
        <rFont val="Arial Cyr"/>
        <charset val="238"/>
      </rPr>
      <t>тонны</t>
    </r>
    <r>
      <rPr>
        <sz val="8"/>
        <rFont val="Arial Cyr"/>
        <charset val="204"/>
      </rPr>
      <t xml:space="preserve"> / </t>
    </r>
    <r>
      <rPr>
        <i/>
        <sz val="8"/>
        <rFont val="Arial Cyr"/>
        <charset val="238"/>
      </rPr>
      <t>tonnes</t>
    </r>
  </si>
  <si>
    <r>
      <t xml:space="preserve">Cereale şi leguminoase boabe 
</t>
    </r>
    <r>
      <rPr>
        <i/>
        <sz val="8"/>
        <rFont val="Arial"/>
        <family val="2"/>
        <charset val="204"/>
      </rPr>
      <t xml:space="preserve">Зерновые и зернобобовые 
Cereals and leguminous crops </t>
    </r>
  </si>
  <si>
    <r>
      <t xml:space="preserve">Floarea-soarelui 
</t>
    </r>
    <r>
      <rPr>
        <i/>
        <sz val="8"/>
        <rFont val="Arial"/>
        <family val="2"/>
        <charset val="204"/>
      </rPr>
      <t xml:space="preserve">Подсолнечник 
Sunflower </t>
    </r>
  </si>
  <si>
    <r>
      <t xml:space="preserve">Total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</t>
    </r>
    <r>
      <rPr>
        <i/>
        <sz val="8"/>
        <rFont val="Arial Cyr"/>
      </rPr>
      <t xml:space="preserve">Всего </t>
    </r>
    <r>
      <rPr>
        <sz val="8"/>
        <rFont val="Arial Cyr"/>
      </rPr>
      <t>/</t>
    </r>
    <r>
      <rPr>
        <i/>
        <sz val="8"/>
        <rFont val="Arial Cyr"/>
      </rPr>
      <t xml:space="preserve"> Total</t>
    </r>
  </si>
  <si>
    <t>Municipiul Chişinău</t>
  </si>
  <si>
    <r>
      <t>Nord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Север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North</t>
    </r>
  </si>
  <si>
    <t>Municipiul Bălţi</t>
  </si>
  <si>
    <t>Briceni</t>
  </si>
  <si>
    <t>Donduşeni</t>
  </si>
  <si>
    <t>Drochia</t>
  </si>
  <si>
    <t>Edineţ</t>
  </si>
  <si>
    <t>Făleşti</t>
  </si>
  <si>
    <t>Floreşti</t>
  </si>
  <si>
    <t>Glodeni</t>
  </si>
  <si>
    <t>Ocniţa</t>
  </si>
  <si>
    <t>Soroca</t>
  </si>
  <si>
    <r>
      <t>Centru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Центр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Center</t>
    </r>
  </si>
  <si>
    <t>Anenii Noi</t>
  </si>
  <si>
    <t>Călăraşi</t>
  </si>
  <si>
    <t>Criuleni</t>
  </si>
  <si>
    <t>Dubăsari</t>
  </si>
  <si>
    <t>Ialoveni</t>
  </si>
  <si>
    <t>Nisporeni</t>
  </si>
  <si>
    <t>Orhei</t>
  </si>
  <si>
    <t>Rezina</t>
  </si>
  <si>
    <t>Străşeni</t>
  </si>
  <si>
    <t>Şoldăneşti</t>
  </si>
  <si>
    <t>Teleneşti</t>
  </si>
  <si>
    <t>Ungheni</t>
  </si>
  <si>
    <r>
      <t xml:space="preserve">  Sud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Юг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South</t>
    </r>
  </si>
  <si>
    <t>Basarabeasca</t>
  </si>
  <si>
    <t>Cahul</t>
  </si>
  <si>
    <t>Cantemir</t>
  </si>
  <si>
    <t>Căuşeni</t>
  </si>
  <si>
    <t>Cimişlia</t>
  </si>
  <si>
    <t>Leova</t>
  </si>
  <si>
    <t>Ştefan Vodă</t>
  </si>
  <si>
    <t>Taraclia</t>
  </si>
  <si>
    <t>UTA Găgăuzia</t>
  </si>
  <si>
    <r>
      <t xml:space="preserve">Sfeclă de zahăr
(industrială) 
</t>
    </r>
    <r>
      <rPr>
        <i/>
        <sz val="8"/>
        <rFont val="Arial"/>
        <family val="2"/>
        <charset val="204"/>
      </rPr>
      <t xml:space="preserve">Сахарная свекла (фабричная) 
Sugar beet (industrial) </t>
    </r>
  </si>
  <si>
    <r>
      <t xml:space="preserve">tone / </t>
    </r>
    <r>
      <rPr>
        <i/>
        <sz val="8"/>
        <rFont val="Arial Cyr"/>
      </rPr>
      <t xml:space="preserve">тонны </t>
    </r>
    <r>
      <rPr>
        <sz val="8"/>
        <rFont val="Arial Cyr"/>
      </rPr>
      <t>/</t>
    </r>
    <r>
      <rPr>
        <i/>
        <sz val="8"/>
        <rFont val="Arial Cyr"/>
      </rPr>
      <t xml:space="preserve"> tonnes</t>
    </r>
  </si>
  <si>
    <r>
      <t xml:space="preserve">Tutun 
</t>
    </r>
    <r>
      <rPr>
        <i/>
        <sz val="8"/>
        <rFont val="Arial"/>
        <family val="2"/>
        <charset val="204"/>
      </rPr>
      <t xml:space="preserve">Табак 
Tobacco </t>
    </r>
  </si>
  <si>
    <r>
      <t xml:space="preserve">Cartofi 
</t>
    </r>
    <r>
      <rPr>
        <i/>
        <sz val="8"/>
        <rFont val="Arial"/>
        <family val="2"/>
        <charset val="204"/>
      </rPr>
      <t xml:space="preserve">Картофель 
Potatoes </t>
    </r>
  </si>
  <si>
    <r>
      <t xml:space="preserve">Legume de câmp 
</t>
    </r>
    <r>
      <rPr>
        <i/>
        <sz val="8"/>
        <rFont val="Arial"/>
        <family val="2"/>
        <charset val="204"/>
      </rPr>
      <t xml:space="preserve">Овощи открытого грунта 
Field vegetables </t>
    </r>
  </si>
  <si>
    <r>
      <t xml:space="preserve">Fructe şi pomuşoare 
</t>
    </r>
    <r>
      <rPr>
        <i/>
        <sz val="8"/>
        <rFont val="Arial"/>
        <family val="2"/>
        <charset val="204"/>
      </rPr>
      <t xml:space="preserve"> Плоды и ягоды 
Fruits and berries</t>
    </r>
    <r>
      <rPr>
        <sz val="8"/>
        <rFont val="Arial"/>
        <family val="2"/>
        <charset val="204"/>
      </rPr>
      <t xml:space="preserve"> </t>
    </r>
  </si>
  <si>
    <r>
      <t xml:space="preserve">Struguri 
</t>
    </r>
    <r>
      <rPr>
        <i/>
        <sz val="8"/>
        <rFont val="Arial"/>
        <family val="2"/>
        <charset val="204"/>
      </rPr>
      <t xml:space="preserve"> Виноград 
Grapes </t>
    </r>
  </si>
  <si>
    <r>
      <t xml:space="preserve">Floarea-soarelui 
(în greutate după finisare)
</t>
    </r>
    <r>
      <rPr>
        <i/>
        <sz val="8"/>
        <rFont val="Arial"/>
        <family val="2"/>
        <charset val="204"/>
      </rPr>
      <t>Подсолнечник 
(в весе после доpаботки)
Sunflower 
(in weight after processing)</t>
    </r>
  </si>
  <si>
    <r>
      <t xml:space="preserve">Legume de câmp 
</t>
    </r>
    <r>
      <rPr>
        <i/>
        <sz val="8"/>
        <rFont val="Arial"/>
        <family val="2"/>
        <charset val="204"/>
      </rPr>
      <t xml:space="preserve">Овощи открытого грунта 
Field vegetables  </t>
    </r>
  </si>
  <si>
    <r>
      <t xml:space="preserve">Fructe şi pomuşoare 
</t>
    </r>
    <r>
      <rPr>
        <i/>
        <sz val="8"/>
        <rFont val="Arial"/>
        <family val="2"/>
        <charset val="204"/>
      </rPr>
      <t xml:space="preserve"> Плоды и ягоды 
Fruits and berries </t>
    </r>
  </si>
  <si>
    <r>
      <t xml:space="preserve">Struguri 
</t>
    </r>
    <r>
      <rPr>
        <i/>
        <sz val="8"/>
        <rFont val="Arial"/>
        <family val="2"/>
        <charset val="204"/>
      </rPr>
      <t>Виноград 
Grapes</t>
    </r>
    <r>
      <rPr>
        <sz val="8"/>
        <rFont val="Arial"/>
        <family val="2"/>
        <charset val="204"/>
      </rPr>
      <t xml:space="preserve"> </t>
    </r>
  </si>
  <si>
    <r>
      <t xml:space="preserve">Total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 Cyr"/>
      </rPr>
      <t xml:space="preserve">Всего </t>
    </r>
    <r>
      <rPr>
        <sz val="8"/>
        <rFont val="Arial Cyr"/>
      </rPr>
      <t>/</t>
    </r>
    <r>
      <rPr>
        <i/>
        <sz val="8"/>
        <rFont val="Arial Cyr"/>
      </rPr>
      <t xml:space="preserve"> Total</t>
    </r>
  </si>
  <si>
    <r>
      <t>Sud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Юг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South</t>
    </r>
  </si>
  <si>
    <r>
      <t xml:space="preserve">chintale / </t>
    </r>
    <r>
      <rPr>
        <i/>
        <sz val="8"/>
        <color indexed="8"/>
        <rFont val="Arial CYR"/>
      </rPr>
      <t>центнеров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quintals</t>
    </r>
  </si>
  <si>
    <t xml:space="preserve"> </t>
  </si>
  <si>
    <r>
      <t xml:space="preserve">Floarea-soarelui
</t>
    </r>
    <r>
      <rPr>
        <i/>
        <sz val="8"/>
        <rFont val="Arial"/>
        <family val="2"/>
        <charset val="204"/>
      </rPr>
      <t xml:space="preserve"> Подсолнечник
Sunflower</t>
    </r>
  </si>
  <si>
    <r>
      <t xml:space="preserve">Sfeclă de zahăr (industrială)
</t>
    </r>
    <r>
      <rPr>
        <i/>
        <sz val="8"/>
        <rFont val="Arial"/>
        <family val="2"/>
        <charset val="204"/>
      </rPr>
      <t>Сахарная свекла (фабричная)
Sugar beet (industrial)</t>
    </r>
  </si>
  <si>
    <r>
      <t xml:space="preserve">Total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 Cyr"/>
      </rPr>
      <t xml:space="preserve">Всего </t>
    </r>
    <r>
      <rPr>
        <sz val="8"/>
        <rFont val="Arial Cyr"/>
      </rPr>
      <t>/</t>
    </r>
    <r>
      <rPr>
        <i/>
        <sz val="8"/>
        <rFont val="Arial Cyr"/>
      </rPr>
      <t xml:space="preserve"> Total </t>
    </r>
  </si>
  <si>
    <r>
      <t xml:space="preserve">Tutun
</t>
    </r>
    <r>
      <rPr>
        <i/>
        <sz val="8"/>
        <rFont val="Arial"/>
        <family val="2"/>
        <charset val="204"/>
      </rPr>
      <t>Табак
Tobacco</t>
    </r>
  </si>
  <si>
    <r>
      <t xml:space="preserve">Cartofi
</t>
    </r>
    <r>
      <rPr>
        <i/>
        <sz val="8"/>
        <rFont val="Arial"/>
        <family val="2"/>
        <charset val="204"/>
      </rPr>
      <t>Картофель
Potatoes</t>
    </r>
  </si>
  <si>
    <r>
      <t xml:space="preserve">Legume de câmp
</t>
    </r>
    <r>
      <rPr>
        <i/>
        <sz val="8"/>
        <rFont val="Arial"/>
        <family val="2"/>
        <charset val="204"/>
      </rPr>
      <t>Овощи открытого грунта
Field vegetables</t>
    </r>
  </si>
  <si>
    <r>
      <t xml:space="preserve">Fructe, pomuşoare
</t>
    </r>
    <r>
      <rPr>
        <i/>
        <sz val="8"/>
        <rFont val="Arial"/>
        <family val="2"/>
        <charset val="204"/>
      </rPr>
      <t>Плоды, ягоды
Fruits, berries</t>
    </r>
  </si>
  <si>
    <r>
      <t xml:space="preserve">Struguri
</t>
    </r>
    <r>
      <rPr>
        <i/>
        <sz val="8"/>
        <rFont val="Arial"/>
        <family val="2"/>
        <charset val="204"/>
      </rPr>
      <t>Bиноград
Grapes</t>
    </r>
  </si>
  <si>
    <r>
      <t xml:space="preserve">mii hectare / </t>
    </r>
    <r>
      <rPr>
        <i/>
        <sz val="8"/>
        <rFont val="Arial"/>
        <family val="2"/>
        <charset val="204"/>
      </rPr>
      <t>тысяч гектаров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thousand hectares</t>
    </r>
  </si>
  <si>
    <r>
      <t xml:space="preserve">Gospodăriile de toate categoriile        
</t>
    </r>
    <r>
      <rPr>
        <i/>
        <sz val="8"/>
        <rFont val="Arial"/>
        <family val="2"/>
        <charset val="204"/>
      </rPr>
      <t xml:space="preserve">Хозяйства всех категорий        
All categories of producers    </t>
    </r>
    <r>
      <rPr>
        <b/>
        <sz val="8"/>
        <rFont val="Arial"/>
        <family val="2"/>
        <charset val="204"/>
      </rPr>
      <t xml:space="preserve">    </t>
    </r>
  </si>
  <si>
    <t>Ягодники (земляника, клубника, малина, смородина, 
крыжовник и др.)
Berry plantations (strawberries, raspberries, currants, gooseberries, etc.)</t>
  </si>
  <si>
    <r>
      <t xml:space="preserve">Întreprinderile agricole        
</t>
    </r>
    <r>
      <rPr>
        <i/>
        <sz val="8"/>
        <rFont val="Arial"/>
        <family val="2"/>
        <charset val="204"/>
      </rPr>
      <t xml:space="preserve">Сельскохозяйственные предприятия        
Agricultural enterprises        </t>
    </r>
  </si>
  <si>
    <r>
      <rPr>
        <sz val="8"/>
        <rFont val="Arial"/>
        <family val="2"/>
        <charset val="204"/>
      </rPr>
      <t>mii tone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 xml:space="preserve">тысяч тонн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 xml:space="preserve">thousand tonnes </t>
    </r>
  </si>
  <si>
    <r>
      <t xml:space="preserve">Gospodăriile de toate categoriile        
</t>
    </r>
    <r>
      <rPr>
        <i/>
        <sz val="8"/>
        <rFont val="Arial"/>
        <family val="2"/>
        <charset val="204"/>
      </rPr>
      <t xml:space="preserve">Хозяйства всех категорий        
All categories of producers        </t>
    </r>
  </si>
  <si>
    <r>
      <rPr>
        <sz val="8"/>
        <rFont val="Arial"/>
        <family val="2"/>
        <charset val="204"/>
      </rPr>
      <t>din care: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в том числе: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of which:</t>
    </r>
  </si>
  <si>
    <r>
      <t>mere /</t>
    </r>
    <r>
      <rPr>
        <i/>
        <sz val="8"/>
        <rFont val="Arial"/>
        <family val="2"/>
        <charset val="204"/>
      </rPr>
      <t xml:space="preserve"> яблоки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apple</t>
    </r>
  </si>
  <si>
    <r>
      <rPr>
        <sz val="8"/>
        <rFont val="Arial"/>
        <family val="2"/>
        <charset val="204"/>
      </rPr>
      <t>pere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груши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pear</t>
    </r>
  </si>
  <si>
    <r>
      <rPr>
        <sz val="8"/>
        <rFont val="Arial"/>
        <family val="2"/>
        <charset val="204"/>
      </rPr>
      <t>gutui /</t>
    </r>
    <r>
      <rPr>
        <i/>
        <sz val="8"/>
        <rFont val="Arial"/>
        <family val="2"/>
        <charset val="204"/>
      </rPr>
      <t xml:space="preserve"> айва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quince</t>
    </r>
  </si>
  <si>
    <r>
      <rPr>
        <sz val="8"/>
        <rFont val="Arial"/>
        <family val="2"/>
        <charset val="204"/>
      </rPr>
      <t>din care: /</t>
    </r>
    <r>
      <rPr>
        <i/>
        <sz val="8"/>
        <rFont val="Arial"/>
        <family val="2"/>
        <charset val="204"/>
      </rPr>
      <t xml:space="preserve"> в том числе: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of which: </t>
    </r>
  </si>
  <si>
    <r>
      <t xml:space="preserve">vișine / </t>
    </r>
    <r>
      <rPr>
        <i/>
        <sz val="8"/>
        <rFont val="Arial"/>
        <family val="2"/>
        <charset val="204"/>
      </rPr>
      <t>вишня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cherry</t>
    </r>
  </si>
  <si>
    <r>
      <rPr>
        <sz val="8"/>
        <rFont val="Arial"/>
        <family val="2"/>
        <charset val="204"/>
      </rPr>
      <t>cireșe /</t>
    </r>
    <r>
      <rPr>
        <i/>
        <sz val="8"/>
        <rFont val="Arial"/>
        <family val="2"/>
        <charset val="204"/>
      </rPr>
      <t xml:space="preserve"> черешня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cherry</t>
    </r>
  </si>
  <si>
    <r>
      <rPr>
        <sz val="8"/>
        <rFont val="Arial"/>
        <family val="2"/>
        <charset val="204"/>
      </rPr>
      <t>caise /</t>
    </r>
    <r>
      <rPr>
        <i/>
        <sz val="8"/>
        <rFont val="Arial"/>
        <family val="2"/>
        <charset val="204"/>
      </rPr>
      <t xml:space="preserve"> абрикосы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apricot </t>
    </r>
  </si>
  <si>
    <r>
      <rPr>
        <sz val="8"/>
        <rFont val="Arial"/>
        <family val="2"/>
        <charset val="204"/>
      </rPr>
      <t>piersici /</t>
    </r>
    <r>
      <rPr>
        <i/>
        <sz val="8"/>
        <rFont val="Arial"/>
        <family val="2"/>
        <charset val="204"/>
      </rPr>
      <t xml:space="preserve"> персики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peach</t>
    </r>
  </si>
  <si>
    <r>
      <rPr>
        <sz val="8"/>
        <rFont val="Arial"/>
        <family val="2"/>
        <charset val="204"/>
      </rPr>
      <t>prune /</t>
    </r>
    <r>
      <rPr>
        <i/>
        <sz val="8"/>
        <rFont val="Arial"/>
        <family val="2"/>
        <charset val="204"/>
      </rPr>
      <t xml:space="preserve"> слива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plum</t>
    </r>
  </si>
  <si>
    <r>
      <t>nuci /</t>
    </r>
    <r>
      <rPr>
        <i/>
        <sz val="8"/>
        <rFont val="Arial"/>
        <family val="2"/>
        <charset val="204"/>
      </rPr>
      <t xml:space="preserve"> орехи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walnut</t>
    </r>
  </si>
  <si>
    <r>
      <rPr>
        <b/>
        <sz val="8"/>
        <rFont val="Arial"/>
        <family val="2"/>
        <charset val="204"/>
      </rPr>
      <t>Pomușoare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Ягоды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Berry</t>
    </r>
  </si>
  <si>
    <r>
      <t xml:space="preserve">Struguri / </t>
    </r>
    <r>
      <rPr>
        <i/>
        <sz val="8"/>
        <rFont val="Arial"/>
        <family val="2"/>
        <charset val="204"/>
      </rPr>
      <t>Виноград</t>
    </r>
    <r>
      <rPr>
        <b/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Grapes</t>
    </r>
  </si>
  <si>
    <r>
      <t xml:space="preserve">Întreprinderile agricole        
</t>
    </r>
    <r>
      <rPr>
        <i/>
        <sz val="8"/>
        <rFont val="Arial"/>
        <family val="2"/>
        <charset val="204"/>
      </rPr>
      <t xml:space="preserve">Сельскохозяйственные предприятия        
Agricultural enterprises      </t>
    </r>
    <r>
      <rPr>
        <b/>
        <sz val="8"/>
        <rFont val="Arial"/>
        <family val="2"/>
        <charset val="204"/>
      </rPr>
      <t xml:space="preserve">  </t>
    </r>
  </si>
  <si>
    <r>
      <rPr>
        <sz val="8"/>
        <rFont val="Arial"/>
        <family val="2"/>
        <charset val="204"/>
      </rPr>
      <t>din care: /</t>
    </r>
    <r>
      <rPr>
        <i/>
        <sz val="8"/>
        <rFont val="Arial"/>
        <family val="2"/>
        <charset val="204"/>
      </rPr>
      <t xml:space="preserve"> в том числе: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 xml:space="preserve">of which: </t>
    </r>
  </si>
  <si>
    <r>
      <t>mere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яблоки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apple</t>
    </r>
  </si>
  <si>
    <r>
      <rPr>
        <sz val="8"/>
        <rFont val="Arial"/>
        <family val="2"/>
        <charset val="204"/>
      </rPr>
      <t>pere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 xml:space="preserve">груши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pear</t>
    </r>
  </si>
  <si>
    <r>
      <rPr>
        <sz val="8"/>
        <rFont val="Arial"/>
        <family val="2"/>
        <charset val="204"/>
      </rPr>
      <t>gutui /</t>
    </r>
    <r>
      <rPr>
        <i/>
        <sz val="8"/>
        <rFont val="Arial"/>
        <family val="2"/>
        <charset val="204"/>
      </rPr>
      <t xml:space="preserve"> айва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quince</t>
    </r>
  </si>
  <si>
    <r>
      <rPr>
        <sz val="8"/>
        <rFont val="Arial"/>
        <family val="2"/>
        <charset val="204"/>
      </rPr>
      <t xml:space="preserve">din care: / </t>
    </r>
    <r>
      <rPr>
        <i/>
        <sz val="8"/>
        <rFont val="Arial"/>
        <family val="2"/>
        <charset val="204"/>
      </rPr>
      <t xml:space="preserve">в том числе: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 xml:space="preserve">of which: </t>
    </r>
  </si>
  <si>
    <t>vișine / вишня / cherry</t>
  </si>
  <si>
    <r>
      <rPr>
        <sz val="8"/>
        <rFont val="Arial"/>
        <family val="2"/>
        <charset val="204"/>
      </rPr>
      <t>caise /</t>
    </r>
    <r>
      <rPr>
        <i/>
        <sz val="8"/>
        <rFont val="Arial"/>
        <family val="2"/>
        <charset val="204"/>
      </rPr>
      <t xml:space="preserve"> абрикосы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apricot </t>
    </r>
  </si>
  <si>
    <r>
      <rPr>
        <sz val="8"/>
        <rFont val="Arial"/>
        <family val="2"/>
        <charset val="204"/>
      </rPr>
      <t>piersici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персики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peach</t>
    </r>
  </si>
  <si>
    <r>
      <rPr>
        <sz val="8"/>
        <rFont val="Arial"/>
        <family val="2"/>
        <charset val="204"/>
      </rPr>
      <t>prune /</t>
    </r>
    <r>
      <rPr>
        <i/>
        <sz val="8"/>
        <rFont val="Arial"/>
        <family val="2"/>
        <charset val="204"/>
      </rPr>
      <t xml:space="preserve"> слива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plum</t>
    </r>
  </si>
  <si>
    <r>
      <rPr>
        <b/>
        <sz val="8"/>
        <rFont val="Arial"/>
        <family val="2"/>
        <charset val="204"/>
      </rPr>
      <t>Pomușoare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Ягоды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Berry</t>
    </r>
  </si>
  <si>
    <r>
      <t>mere /</t>
    </r>
    <r>
      <rPr>
        <i/>
        <sz val="8"/>
        <rFont val="Arial"/>
        <family val="2"/>
        <charset val="204"/>
      </rPr>
      <t xml:space="preserve"> яблоки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apple</t>
    </r>
  </si>
  <si>
    <r>
      <rPr>
        <sz val="8"/>
        <rFont val="Arial"/>
        <family val="2"/>
        <charset val="204"/>
      </rPr>
      <t>din care: /</t>
    </r>
    <r>
      <rPr>
        <i/>
        <sz val="8"/>
        <rFont val="Arial"/>
        <family val="2"/>
        <charset val="204"/>
      </rPr>
      <t xml:space="preserve"> в том числе: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of which: </t>
    </r>
  </si>
  <si>
    <r>
      <rPr>
        <sz val="8"/>
        <rFont val="Arial"/>
        <family val="2"/>
        <charset val="204"/>
      </rPr>
      <t>piersici /</t>
    </r>
    <r>
      <rPr>
        <i/>
        <sz val="8"/>
        <rFont val="Arial"/>
        <family val="2"/>
        <charset val="204"/>
      </rPr>
      <t xml:space="preserve"> персики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peach</t>
    </r>
  </si>
  <si>
    <r>
      <t>nuci /</t>
    </r>
    <r>
      <rPr>
        <i/>
        <sz val="8"/>
        <rFont val="Arial"/>
        <family val="2"/>
        <charset val="204"/>
      </rPr>
      <t xml:space="preserve"> орехи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walnut</t>
    </r>
  </si>
  <si>
    <r>
      <rPr>
        <b/>
        <sz val="8"/>
        <rFont val="Arial"/>
        <family val="2"/>
        <charset val="204"/>
      </rPr>
      <t>Pomușoare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Ягоды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Berry</t>
    </r>
  </si>
  <si>
    <r>
      <t xml:space="preserve">Gospodăriile populaţiei        
</t>
    </r>
    <r>
      <rPr>
        <i/>
        <sz val="8"/>
        <rFont val="Arial"/>
        <family val="2"/>
        <charset val="204"/>
      </rPr>
      <t xml:space="preserve">Хозяйства населения        
Households       </t>
    </r>
    <r>
      <rPr>
        <b/>
        <sz val="8"/>
        <rFont val="Arial"/>
        <family val="2"/>
        <charset val="204"/>
      </rPr>
      <t xml:space="preserve"> </t>
    </r>
  </si>
  <si>
    <r>
      <t>mere /</t>
    </r>
    <r>
      <rPr>
        <i/>
        <sz val="8"/>
        <rFont val="Arial"/>
        <family val="2"/>
        <charset val="204"/>
      </rPr>
      <t xml:space="preserve"> яблоки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apple</t>
    </r>
  </si>
  <si>
    <r>
      <t xml:space="preserve">chintale / </t>
    </r>
    <r>
      <rPr>
        <i/>
        <sz val="8"/>
        <rFont val="Arial"/>
        <family val="2"/>
        <charset val="204"/>
      </rPr>
      <t>центнеров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quintals</t>
    </r>
  </si>
  <si>
    <r>
      <t xml:space="preserve">din care: / </t>
    </r>
    <r>
      <rPr>
        <i/>
        <sz val="8"/>
        <rFont val="Arial"/>
        <family val="2"/>
        <charset val="204"/>
      </rPr>
      <t>в том числе: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of which: </t>
    </r>
  </si>
  <si>
    <r>
      <t>pere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 xml:space="preserve">груши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pear</t>
    </r>
  </si>
  <si>
    <r>
      <t>gutui /</t>
    </r>
    <r>
      <rPr>
        <i/>
        <sz val="8"/>
        <rFont val="Arial"/>
        <family val="2"/>
        <charset val="204"/>
      </rPr>
      <t xml:space="preserve"> айва</t>
    </r>
    <r>
      <rPr>
        <sz val="8"/>
        <rFont val="Arial"/>
        <family val="2"/>
        <charset val="204"/>
      </rPr>
      <t xml:space="preserve"> /  </t>
    </r>
    <r>
      <rPr>
        <i/>
        <sz val="8"/>
        <rFont val="Arial"/>
        <family val="2"/>
        <charset val="204"/>
      </rPr>
      <t>quince</t>
    </r>
  </si>
  <si>
    <r>
      <t xml:space="preserve">din care: / </t>
    </r>
    <r>
      <rPr>
        <i/>
        <sz val="8"/>
        <rFont val="Arial"/>
        <family val="2"/>
        <charset val="204"/>
      </rPr>
      <t>в том числе</t>
    </r>
    <r>
      <rPr>
        <sz val="8"/>
        <rFont val="Arial"/>
        <family val="2"/>
        <charset val="204"/>
      </rPr>
      <t xml:space="preserve">: / </t>
    </r>
    <r>
      <rPr>
        <i/>
        <sz val="8"/>
        <rFont val="Arial"/>
        <family val="2"/>
        <charset val="204"/>
      </rPr>
      <t xml:space="preserve">of which: </t>
    </r>
  </si>
  <si>
    <r>
      <t xml:space="preserve">cireșe / </t>
    </r>
    <r>
      <rPr>
        <i/>
        <sz val="8"/>
        <rFont val="Arial"/>
        <family val="2"/>
        <charset val="204"/>
      </rPr>
      <t>черешня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cherry</t>
    </r>
  </si>
  <si>
    <r>
      <t>caise /</t>
    </r>
    <r>
      <rPr>
        <i/>
        <sz val="8"/>
        <rFont val="Arial"/>
        <family val="2"/>
        <charset val="204"/>
      </rPr>
      <t xml:space="preserve"> абрикосы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 xml:space="preserve">apricot </t>
    </r>
  </si>
  <si>
    <r>
      <t>piersici /</t>
    </r>
    <r>
      <rPr>
        <i/>
        <sz val="8"/>
        <rFont val="Arial"/>
        <family val="2"/>
        <charset val="204"/>
      </rPr>
      <t xml:space="preserve"> персики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peach</t>
    </r>
  </si>
  <si>
    <r>
      <t xml:space="preserve">prune / </t>
    </r>
    <r>
      <rPr>
        <i/>
        <sz val="8"/>
        <rFont val="Arial"/>
        <family val="2"/>
        <charset val="204"/>
      </rPr>
      <t>слива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plum</t>
    </r>
  </si>
  <si>
    <r>
      <t xml:space="preserve">nuci / </t>
    </r>
    <r>
      <rPr>
        <i/>
        <sz val="8"/>
        <rFont val="Arial"/>
        <family val="2"/>
        <charset val="204"/>
      </rPr>
      <t xml:space="preserve">орехи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walnut</t>
    </r>
  </si>
  <si>
    <r>
      <rPr>
        <b/>
        <sz val="8"/>
        <rFont val="Arial"/>
        <family val="2"/>
        <charset val="204"/>
      </rPr>
      <t>Pomușoare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 xml:space="preserve">Ягоды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Berry</t>
    </r>
  </si>
  <si>
    <r>
      <t xml:space="preserve">Struguri / </t>
    </r>
    <r>
      <rPr>
        <i/>
        <sz val="8"/>
        <rFont val="Arial"/>
        <family val="2"/>
        <charset val="204"/>
      </rPr>
      <t>Виноград</t>
    </r>
    <r>
      <rPr>
        <b/>
        <sz val="8"/>
        <rFont val="Arial"/>
        <family val="2"/>
        <charset val="204"/>
      </rPr>
      <t xml:space="preserve"> /  </t>
    </r>
    <r>
      <rPr>
        <i/>
        <sz val="8"/>
        <rFont val="Arial"/>
        <family val="2"/>
        <charset val="204"/>
      </rPr>
      <t>Grapes</t>
    </r>
  </si>
  <si>
    <r>
      <t xml:space="preserve">Întreprinderile agricole        
</t>
    </r>
    <r>
      <rPr>
        <i/>
        <sz val="8"/>
        <rFont val="Arial"/>
        <family val="2"/>
        <charset val="204"/>
      </rPr>
      <t xml:space="preserve">Сельскохозяйственные предприятия        
Agricultural enterprises </t>
    </r>
    <r>
      <rPr>
        <b/>
        <sz val="8"/>
        <rFont val="Arial"/>
        <family val="2"/>
        <charset val="204"/>
      </rPr>
      <t xml:space="preserve">       </t>
    </r>
  </si>
  <si>
    <r>
      <t>din care: /</t>
    </r>
    <r>
      <rPr>
        <i/>
        <sz val="8"/>
        <rFont val="Arial"/>
        <family val="2"/>
        <charset val="204"/>
      </rPr>
      <t xml:space="preserve"> в том числе: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 xml:space="preserve">of which: </t>
    </r>
  </si>
  <si>
    <r>
      <t>pere /</t>
    </r>
    <r>
      <rPr>
        <i/>
        <sz val="8"/>
        <rFont val="Arial"/>
        <family val="2"/>
        <charset val="204"/>
      </rPr>
      <t xml:space="preserve"> груши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pear</t>
    </r>
  </si>
  <si>
    <r>
      <t xml:space="preserve">gutui / </t>
    </r>
    <r>
      <rPr>
        <i/>
        <sz val="8"/>
        <rFont val="Arial"/>
        <family val="2"/>
        <charset val="204"/>
      </rPr>
      <t>айва</t>
    </r>
    <r>
      <rPr>
        <sz val="8"/>
        <rFont val="Arial"/>
        <family val="2"/>
        <charset val="204"/>
      </rPr>
      <t xml:space="preserve"> /  </t>
    </r>
    <r>
      <rPr>
        <i/>
        <sz val="8"/>
        <rFont val="Arial"/>
        <family val="2"/>
        <charset val="204"/>
      </rPr>
      <t>quince</t>
    </r>
  </si>
  <si>
    <r>
      <t xml:space="preserve">din care: / </t>
    </r>
    <r>
      <rPr>
        <i/>
        <sz val="8"/>
        <rFont val="Arial"/>
        <family val="2"/>
        <charset val="204"/>
      </rPr>
      <t>в том числе: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 xml:space="preserve">of which: </t>
    </r>
  </si>
  <si>
    <r>
      <t>cireșe /</t>
    </r>
    <r>
      <rPr>
        <i/>
        <sz val="8"/>
        <rFont val="Arial"/>
        <family val="2"/>
        <charset val="204"/>
      </rPr>
      <t xml:space="preserve"> черешня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cherry</t>
    </r>
  </si>
  <si>
    <r>
      <t xml:space="preserve">caise / </t>
    </r>
    <r>
      <rPr>
        <i/>
        <sz val="8"/>
        <rFont val="Arial"/>
        <family val="2"/>
        <charset val="204"/>
      </rPr>
      <t>абрикосы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apricot</t>
    </r>
    <r>
      <rPr>
        <sz val="8"/>
        <rFont val="Arial"/>
        <family val="2"/>
        <charset val="204"/>
      </rPr>
      <t xml:space="preserve"> </t>
    </r>
  </si>
  <si>
    <r>
      <t xml:space="preserve">piersici / </t>
    </r>
    <r>
      <rPr>
        <i/>
        <sz val="8"/>
        <rFont val="Arial"/>
        <family val="2"/>
        <charset val="204"/>
      </rPr>
      <t>персики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peach</t>
    </r>
  </si>
  <si>
    <r>
      <rPr>
        <b/>
        <sz val="8"/>
        <rFont val="Arial"/>
        <family val="2"/>
        <charset val="204"/>
      </rPr>
      <t>Pomușoare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Ягоды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Berry</t>
    </r>
  </si>
  <si>
    <r>
      <t xml:space="preserve">cireșe / </t>
    </r>
    <r>
      <rPr>
        <i/>
        <sz val="8"/>
        <rFont val="Arial"/>
        <family val="2"/>
        <charset val="204"/>
      </rPr>
      <t>черешня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cherry</t>
    </r>
  </si>
  <si>
    <r>
      <t xml:space="preserve">caise / </t>
    </r>
    <r>
      <rPr>
        <i/>
        <sz val="8"/>
        <rFont val="Arial"/>
        <family val="2"/>
        <charset val="204"/>
      </rPr>
      <t>абрикосы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apricot </t>
    </r>
  </si>
  <si>
    <r>
      <t xml:space="preserve">piersici / </t>
    </r>
    <r>
      <rPr>
        <i/>
        <sz val="8"/>
        <rFont val="Arial"/>
        <family val="2"/>
        <charset val="204"/>
      </rPr>
      <t>персики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>peach</t>
    </r>
  </si>
  <si>
    <r>
      <t xml:space="preserve">Gospodăriile populaţiei        
</t>
    </r>
    <r>
      <rPr>
        <i/>
        <sz val="8"/>
        <rFont val="Arial"/>
        <family val="2"/>
        <charset val="204"/>
      </rPr>
      <t xml:space="preserve">Хозяйства населения        
Households  </t>
    </r>
    <r>
      <rPr>
        <b/>
        <sz val="8"/>
        <rFont val="Arial"/>
        <family val="2"/>
        <charset val="204"/>
      </rPr>
      <t xml:space="preserve">      </t>
    </r>
  </si>
  <si>
    <r>
      <t xml:space="preserve">pere / </t>
    </r>
    <r>
      <rPr>
        <i/>
        <sz val="8"/>
        <rFont val="Arial"/>
        <family val="2"/>
        <charset val="204"/>
      </rPr>
      <t>груши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pear</t>
    </r>
  </si>
  <si>
    <r>
      <t xml:space="preserve">din care: / </t>
    </r>
    <r>
      <rPr>
        <i/>
        <sz val="8"/>
        <rFont val="Arial"/>
        <family val="2"/>
        <charset val="204"/>
      </rPr>
      <t>в том числе</t>
    </r>
    <r>
      <rPr>
        <sz val="8"/>
        <rFont val="Arial"/>
        <family val="2"/>
        <charset val="204"/>
      </rPr>
      <t xml:space="preserve">: / </t>
    </r>
    <r>
      <rPr>
        <i/>
        <sz val="8"/>
        <rFont val="Arial"/>
        <family val="2"/>
        <charset val="204"/>
      </rPr>
      <t>of which</t>
    </r>
    <r>
      <rPr>
        <sz val="8"/>
        <rFont val="Arial"/>
        <family val="2"/>
        <charset val="204"/>
      </rPr>
      <t xml:space="preserve">: </t>
    </r>
  </si>
  <si>
    <r>
      <t xml:space="preserve">Struguri / </t>
    </r>
    <r>
      <rPr>
        <i/>
        <sz val="8"/>
        <rFont val="Arial"/>
        <family val="2"/>
        <charset val="204"/>
      </rPr>
      <t>Виноград</t>
    </r>
    <r>
      <rPr>
        <b/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 xml:space="preserve"> Grapes</t>
    </r>
  </si>
  <si>
    <r>
      <t xml:space="preserve">azotate / </t>
    </r>
    <r>
      <rPr>
        <i/>
        <sz val="8"/>
        <rFont val="Arial"/>
        <family val="2"/>
        <charset val="204"/>
      </rPr>
      <t xml:space="preserve">азотные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nitrogen </t>
    </r>
  </si>
  <si>
    <r>
      <t xml:space="preserve">fosfatice / </t>
    </r>
    <r>
      <rPr>
        <i/>
        <sz val="8"/>
        <rFont val="Arial"/>
        <family val="2"/>
        <charset val="204"/>
      </rPr>
      <t xml:space="preserve">фосфатные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phosphatic</t>
    </r>
  </si>
  <si>
    <r>
      <t xml:space="preserve">potasice / </t>
    </r>
    <r>
      <rPr>
        <i/>
        <sz val="8"/>
        <rFont val="Arial"/>
        <family val="2"/>
        <charset val="204"/>
      </rPr>
      <t xml:space="preserve">калийные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potash </t>
    </r>
  </si>
  <si>
    <r>
      <rPr>
        <sz val="8"/>
        <rFont val="Arial"/>
        <family val="2"/>
        <charset val="204"/>
      </rPr>
      <t>porumb pentru boabe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кукурузы на зерно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grain maize </t>
    </r>
  </si>
  <si>
    <r>
      <rPr>
        <sz val="8"/>
        <rFont val="Arial"/>
        <family val="2"/>
        <charset val="204"/>
      </rPr>
      <t>floarea soarelui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 подсолнечника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sunflower</t>
    </r>
  </si>
  <si>
    <r>
      <rPr>
        <sz val="8"/>
        <rFont val="Arial"/>
        <family val="2"/>
        <charset val="204"/>
      </rPr>
      <t>soia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сои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soy </t>
    </r>
  </si>
  <si>
    <r>
      <rPr>
        <sz val="8"/>
        <rFont val="Arial"/>
        <family val="2"/>
        <charset val="204"/>
      </rPr>
      <t>tutun /</t>
    </r>
    <r>
      <rPr>
        <i/>
        <sz val="8"/>
        <rFont val="Arial"/>
        <family val="2"/>
        <charset val="204"/>
      </rPr>
      <t xml:space="preserve"> табака</t>
    </r>
    <r>
      <rPr>
        <sz val="8"/>
        <rFont val="Arial"/>
        <family val="2"/>
        <charset val="204"/>
      </rPr>
      <t xml:space="preserve"> /</t>
    </r>
    <r>
      <rPr>
        <i/>
        <sz val="8"/>
        <rFont val="Arial"/>
        <family val="2"/>
        <charset val="204"/>
      </rPr>
      <t xml:space="preserve"> tobacco </t>
    </r>
  </si>
  <si>
    <r>
      <rPr>
        <sz val="8"/>
        <rFont val="Arial"/>
        <family val="2"/>
        <charset val="204"/>
      </rPr>
      <t>cartofi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картофеля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potatoes</t>
    </r>
  </si>
  <si>
    <r>
      <rPr>
        <sz val="8"/>
        <rFont val="Arial"/>
        <family val="2"/>
        <charset val="204"/>
      </rPr>
      <t xml:space="preserve">legume / </t>
    </r>
    <r>
      <rPr>
        <i/>
        <sz val="8"/>
        <rFont val="Arial"/>
        <family val="2"/>
        <charset val="204"/>
      </rPr>
      <t xml:space="preserve">овощей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vegetables</t>
    </r>
  </si>
  <si>
    <r>
      <rPr>
        <sz val="8"/>
        <rFont val="Arial"/>
        <family val="2"/>
        <charset val="204"/>
      </rPr>
      <t>plante de nutreţ /</t>
    </r>
    <r>
      <rPr>
        <i/>
        <sz val="8"/>
        <rFont val="Arial"/>
        <family val="2"/>
        <charset val="204"/>
      </rPr>
      <t xml:space="preserve"> кормовых культур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forage crops</t>
    </r>
  </si>
  <si>
    <r>
      <t xml:space="preserve">Fertilizanți chimici   
</t>
    </r>
    <r>
      <rPr>
        <i/>
        <sz val="8"/>
        <rFont val="Arial"/>
        <family val="2"/>
        <charset val="204"/>
      </rPr>
      <t xml:space="preserve">Минеральные удобрения   
Mineral fertilizers  </t>
    </r>
    <r>
      <rPr>
        <sz val="8"/>
        <rFont val="Arial"/>
        <family val="2"/>
        <charset val="204"/>
      </rPr>
      <t xml:space="preserve"> </t>
    </r>
  </si>
  <si>
    <r>
      <t xml:space="preserve">Fertilizanți naturali   
</t>
    </r>
    <r>
      <rPr>
        <i/>
        <sz val="8"/>
        <rFont val="Arial"/>
        <family val="2"/>
        <charset val="204"/>
      </rPr>
      <t xml:space="preserve">Органические удобрения   
Organic fertilizers    </t>
    </r>
  </si>
  <si>
    <r>
      <t xml:space="preserve">total, tone 
</t>
    </r>
    <r>
      <rPr>
        <i/>
        <sz val="8"/>
        <rFont val="Arial"/>
        <family val="2"/>
        <charset val="204"/>
      </rPr>
      <t xml:space="preserve">всего, тонн 
total, tonnes </t>
    </r>
  </si>
  <si>
    <r>
      <t xml:space="preserve">total, tone 
</t>
    </r>
    <r>
      <rPr>
        <i/>
        <sz val="8"/>
        <rFont val="Arial"/>
        <family val="2"/>
        <charset val="204"/>
      </rPr>
      <t>всего, тонн 
total, tonnes</t>
    </r>
    <r>
      <rPr>
        <sz val="8"/>
        <rFont val="Arial"/>
        <family val="2"/>
        <charset val="204"/>
      </rPr>
      <t xml:space="preserve"> </t>
    </r>
  </si>
  <si>
    <r>
      <t xml:space="preserve">în medie la 1 hectar de semănături, tone 
</t>
    </r>
    <r>
      <rPr>
        <i/>
        <sz val="8"/>
        <rFont val="Arial"/>
        <family val="2"/>
        <charset val="204"/>
      </rPr>
      <t>в среднем на 1 гектар посева, тонн
in average per 1 sown hectare, tonnes</t>
    </r>
  </si>
  <si>
    <r>
      <t>Total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 Cyr"/>
      </rPr>
      <t xml:space="preserve">Всего </t>
    </r>
    <r>
      <rPr>
        <sz val="8"/>
        <rFont val="Arial Cyr"/>
      </rPr>
      <t>/</t>
    </r>
    <r>
      <rPr>
        <i/>
        <sz val="8"/>
        <rFont val="Arial Cyr"/>
      </rPr>
      <t xml:space="preserve"> Total</t>
    </r>
  </si>
  <si>
    <r>
      <t xml:space="preserve">Insecticide / </t>
    </r>
    <r>
      <rPr>
        <i/>
        <sz val="8"/>
        <rFont val="Arial"/>
        <family val="2"/>
        <charset val="204"/>
      </rPr>
      <t>Инсектициды</t>
    </r>
    <r>
      <rPr>
        <b/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Insecticides</t>
    </r>
  </si>
  <si>
    <r>
      <t>Funghicide /</t>
    </r>
    <r>
      <rPr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>Фунгициды</t>
    </r>
    <r>
      <rPr>
        <b/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Fungicides</t>
    </r>
  </si>
  <si>
    <r>
      <t xml:space="preserve">Erbicide / </t>
    </r>
    <r>
      <rPr>
        <i/>
        <sz val="8"/>
        <rFont val="Arial"/>
        <family val="2"/>
        <charset val="204"/>
      </rPr>
      <t>Гербициды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Herbicides</t>
    </r>
    <r>
      <rPr>
        <sz val="8"/>
        <rFont val="Arial"/>
        <family val="2"/>
        <charset val="204"/>
      </rPr>
      <t xml:space="preserve">  </t>
    </r>
  </si>
  <si>
    <r>
      <t xml:space="preserve">Biologice / </t>
    </r>
    <r>
      <rPr>
        <i/>
        <sz val="8"/>
        <rFont val="Arial"/>
        <family val="2"/>
        <charset val="204"/>
      </rPr>
      <t>Биологические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Biological</t>
    </r>
  </si>
  <si>
    <r>
      <t>Alte /</t>
    </r>
    <r>
      <rPr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>Прочие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Other</t>
    </r>
  </si>
  <si>
    <r>
      <t xml:space="preserve">în medie la 1 hectar de semănături, kg 
</t>
    </r>
    <r>
      <rPr>
        <i/>
        <sz val="8"/>
        <rFont val="Arial"/>
        <family val="2"/>
        <charset val="204"/>
      </rPr>
      <t xml:space="preserve">в среднем на 
1 гектар посева, кг
in average per 1 sown hectare, kg </t>
    </r>
  </si>
  <si>
    <t>-</t>
  </si>
  <si>
    <r>
      <t xml:space="preserve">Terenuri – total
</t>
    </r>
    <r>
      <rPr>
        <i/>
        <sz val="8"/>
        <rFont val="Arial"/>
        <family val="2"/>
        <charset val="204"/>
      </rPr>
      <t>Земельная площадь – всего
Lands – total</t>
    </r>
  </si>
  <si>
    <r>
      <t xml:space="preserve">Terenuri agricole
</t>
    </r>
    <r>
      <rPr>
        <i/>
        <sz val="8"/>
        <rFont val="Arial"/>
        <family val="2"/>
        <charset val="204"/>
      </rPr>
      <t>Сельскохозяйственные угодья
Agricultural lands</t>
    </r>
  </si>
  <si>
    <r>
      <t xml:space="preserve">plantaţii multianuale
</t>
    </r>
    <r>
      <rPr>
        <i/>
        <sz val="8"/>
        <rFont val="Arial"/>
        <family val="2"/>
        <charset val="204"/>
      </rPr>
      <t>многолетние насаждения
perennial plantations</t>
    </r>
  </si>
  <si>
    <r>
      <t xml:space="preserve">Păduri şi alte terenuri cu vegetaţie forestieră
</t>
    </r>
    <r>
      <rPr>
        <i/>
        <sz val="8"/>
        <rFont val="Arial"/>
        <family val="2"/>
        <charset val="204"/>
      </rPr>
      <t>Леса и площади, покрытые лесной растительностью
Forests and lands covered with forestry vegetation</t>
    </r>
  </si>
  <si>
    <r>
      <t xml:space="preserve">Râuri, lacuri, bazine şi bălţi
</t>
    </r>
    <r>
      <rPr>
        <i/>
        <sz val="8"/>
        <rFont val="Arial"/>
        <family val="2"/>
        <charset val="204"/>
      </rPr>
      <t xml:space="preserve">Реки, озера, водоемы и болота
Rivers, lakes, reservoirs and bogs </t>
    </r>
  </si>
  <si>
    <r>
      <t xml:space="preserve">Terenuri amenajate pentru irigare
</t>
    </r>
    <r>
      <rPr>
        <i/>
        <sz val="8"/>
        <rFont val="Arial"/>
        <family val="2"/>
        <charset val="204"/>
      </rPr>
      <t>Земли оснащенные для орошения
Lands provided with Irrigation  facilities</t>
    </r>
  </si>
  <si>
    <r>
      <t xml:space="preserve">plantaţii multianuale
</t>
    </r>
    <r>
      <rPr>
        <i/>
        <sz val="8"/>
        <color indexed="8"/>
        <rFont val="Arial"/>
        <family val="2"/>
        <charset val="204"/>
      </rPr>
      <t>многолетние насаждения
perennial plantations</t>
    </r>
  </si>
  <si>
    <r>
      <t xml:space="preserve">Terenuri agricole – total
</t>
    </r>
    <r>
      <rPr>
        <i/>
        <sz val="8"/>
        <rFont val="Arial"/>
        <family val="2"/>
        <charset val="204"/>
      </rPr>
      <t>Сельскохозяйственные угодья – всего
Agricultural lands – total</t>
    </r>
  </si>
  <si>
    <r>
      <t xml:space="preserve">varză diversă 
</t>
    </r>
    <r>
      <rPr>
        <i/>
        <sz val="8"/>
        <rFont val="Arial"/>
        <family val="2"/>
        <charset val="204"/>
      </rPr>
      <t>капуста различная
cabbage diverse</t>
    </r>
  </si>
  <si>
    <r>
      <t xml:space="preserve">mazăre verde 
</t>
    </r>
    <r>
      <rPr>
        <i/>
        <sz val="8"/>
        <rFont val="Arial"/>
        <family val="2"/>
        <charset val="204"/>
      </rPr>
      <t xml:space="preserve">зеленый горошек 
green peas </t>
    </r>
  </si>
  <si>
    <r>
      <t xml:space="preserve">Suprafeţe însămânţate – total
</t>
    </r>
    <r>
      <rPr>
        <i/>
        <sz val="8"/>
        <rFont val="Arial"/>
        <family val="2"/>
        <charset val="204"/>
      </rPr>
      <t>Посевные площади – всего
Sown areas – total</t>
    </r>
  </si>
  <si>
    <r>
      <t xml:space="preserve">Culturi cerealiere şi leguminoase boabe
</t>
    </r>
    <r>
      <rPr>
        <i/>
        <sz val="8"/>
        <rFont val="Arial"/>
        <family val="2"/>
        <charset val="204"/>
      </rPr>
      <t>Зерновые и зернобобовые культуры
Cereals and leguminous crops</t>
    </r>
  </si>
  <si>
    <r>
      <t xml:space="preserve">grâu (de toamnă şi de primăvară)
</t>
    </r>
    <r>
      <rPr>
        <i/>
        <sz val="8"/>
        <rFont val="Arial"/>
        <family val="2"/>
        <charset val="204"/>
      </rPr>
      <t>пшеница (озимая и яровая)
wheat (winter and spring)</t>
    </r>
  </si>
  <si>
    <r>
      <t xml:space="preserve">orz (de toamnă şi de primăvară) 
</t>
    </r>
    <r>
      <rPr>
        <i/>
        <sz val="8"/>
        <rFont val="Arial"/>
        <family val="2"/>
        <charset val="204"/>
      </rPr>
      <t>ячмень (озимый и яровой) 
barley (winter and spring)</t>
    </r>
  </si>
  <si>
    <r>
      <t xml:space="preserve">porumb pentru boabe 
</t>
    </r>
    <r>
      <rPr>
        <i/>
        <sz val="8"/>
        <rFont val="Arial"/>
        <family val="2"/>
        <charset val="204"/>
      </rPr>
      <t xml:space="preserve">кукуруза на зерно 
grain maize </t>
    </r>
  </si>
  <si>
    <r>
      <t xml:space="preserve">leguminoase boabe 
</t>
    </r>
    <r>
      <rPr>
        <i/>
        <sz val="8"/>
        <rFont val="Arial"/>
        <family val="2"/>
        <charset val="204"/>
      </rPr>
      <t>зернобобовые 
leguminous crops</t>
    </r>
  </si>
  <si>
    <r>
      <t xml:space="preserve">Culturi tehnice
</t>
    </r>
    <r>
      <rPr>
        <i/>
        <sz val="8"/>
        <rFont val="Arial"/>
        <family val="2"/>
        <charset val="204"/>
      </rPr>
      <t>Технические культуры 
Industrial crops</t>
    </r>
  </si>
  <si>
    <r>
      <t xml:space="preserve">sfeclă de zahar (industrială)
</t>
    </r>
    <r>
      <rPr>
        <i/>
        <sz val="8"/>
        <rFont val="Arial"/>
        <family val="2"/>
        <charset val="204"/>
      </rPr>
      <t>сахарная свекла (фабричная)
sugar beet (industrial)</t>
    </r>
  </si>
  <si>
    <r>
      <t xml:space="preserve">rapiță (de toamnă şi de primăvară) 
</t>
    </r>
    <r>
      <rPr>
        <i/>
        <sz val="8"/>
        <rFont val="Arial"/>
        <family val="2"/>
        <charset val="204"/>
      </rPr>
      <t>рапс (озимый и яровой) 
rapeseed (winter and spring)</t>
    </r>
  </si>
  <si>
    <r>
      <t xml:space="preserve">Cartofi, legume şi bostănoase
</t>
    </r>
    <r>
      <rPr>
        <i/>
        <sz val="8"/>
        <rFont val="Arial"/>
        <family val="2"/>
        <charset val="204"/>
      </rPr>
      <t>Картофель, овощи и бахчевые культуры
Potatoes, vegetables and melons and gourds</t>
    </r>
  </si>
  <si>
    <r>
      <t xml:space="preserve">legume de câmp
</t>
    </r>
    <r>
      <rPr>
        <i/>
        <sz val="8"/>
        <rFont val="Arial"/>
        <family val="2"/>
        <charset val="204"/>
      </rPr>
      <t>овощи открытого грунта
field vegetables</t>
    </r>
  </si>
  <si>
    <r>
      <t xml:space="preserve">culturi bostănoase alimentare 
</t>
    </r>
    <r>
      <rPr>
        <i/>
        <sz val="8"/>
        <rFont val="Arial"/>
        <family val="2"/>
        <charset val="204"/>
      </rPr>
      <t>бахчи продовольственные 
melons crop supply</t>
    </r>
  </si>
  <si>
    <r>
      <t xml:space="preserve">Plante de nutreţ 
</t>
    </r>
    <r>
      <rPr>
        <i/>
        <sz val="8"/>
        <rFont val="Arial"/>
        <family val="2"/>
        <charset val="204"/>
      </rPr>
      <t>Кормовые культуры 
Forage crops</t>
    </r>
  </si>
  <si>
    <r>
      <t xml:space="preserve">porumb pentru siloz, masă verde și fânaj
</t>
    </r>
    <r>
      <rPr>
        <i/>
        <sz val="8"/>
        <rFont val="Arial"/>
        <family val="2"/>
        <charset val="204"/>
      </rPr>
      <t>кукуруза на силос, зеленый корм и сенаж
maize for silage and green fodder</t>
    </r>
  </si>
  <si>
    <r>
      <t xml:space="preserve">varză diversă 
</t>
    </r>
    <r>
      <rPr>
        <i/>
        <sz val="8"/>
        <rFont val="Arial"/>
        <family val="2"/>
        <charset val="204"/>
      </rPr>
      <t>капуста различная</t>
    </r>
    <r>
      <rPr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  <charset val="204"/>
      </rPr>
      <t>cabbage diverse</t>
    </r>
  </si>
  <si>
    <r>
      <t xml:space="preserve">mazăre verde 
</t>
    </r>
    <r>
      <rPr>
        <i/>
        <sz val="8"/>
        <rFont val="Arial"/>
        <family val="2"/>
        <charset val="204"/>
      </rPr>
      <t xml:space="preserve">зеленый горошек
green peas </t>
    </r>
  </si>
  <si>
    <r>
      <t xml:space="preserve">Cereale şi leguminoase boabe – total
</t>
    </r>
    <r>
      <rPr>
        <i/>
        <sz val="8"/>
        <rFont val="Arial"/>
        <family val="2"/>
        <charset val="204"/>
      </rPr>
      <t xml:space="preserve">Зерновые и зернобобовые – всего
Cereals and leguminous crops – total </t>
    </r>
  </si>
  <si>
    <r>
      <t xml:space="preserve">grâu (de toamnă şi de primăvară) 
</t>
    </r>
    <r>
      <rPr>
        <i/>
        <sz val="8"/>
        <rFont val="Arial"/>
        <family val="2"/>
        <charset val="204"/>
      </rPr>
      <t>пшеница (озимая и яровая)
wheat (winter and spring)</t>
    </r>
  </si>
  <si>
    <r>
      <t xml:space="preserve">orz (de toamnă şi de primăvară)
</t>
    </r>
    <r>
      <rPr>
        <i/>
        <sz val="8"/>
        <rFont val="Arial"/>
        <family val="2"/>
        <charset val="204"/>
      </rPr>
      <t>ячмень (озимый и яровой)
barley (winter and spring)</t>
    </r>
  </si>
  <si>
    <r>
      <t xml:space="preserve">porumb pentru boabe
</t>
    </r>
    <r>
      <rPr>
        <i/>
        <sz val="8"/>
        <rFont val="Arial"/>
        <family val="2"/>
        <charset val="204"/>
      </rPr>
      <t xml:space="preserve">кукуруза на зерно
grain maize </t>
    </r>
  </si>
  <si>
    <r>
      <t xml:space="preserve">leguminoase boabe
</t>
    </r>
    <r>
      <rPr>
        <i/>
        <sz val="8"/>
        <rFont val="Arial"/>
        <family val="2"/>
        <charset val="204"/>
      </rPr>
      <t xml:space="preserve">зернобобовые
leguminous crops </t>
    </r>
  </si>
  <si>
    <r>
      <t xml:space="preserve">Rapiță (de toamnă şi de primăvară) 
</t>
    </r>
    <r>
      <rPr>
        <i/>
        <sz val="8"/>
        <rFont val="Arial"/>
        <family val="2"/>
        <charset val="204"/>
      </rPr>
      <t>Рапс  (озимый и яровой) 
Rapeseed  (winter and spring)</t>
    </r>
  </si>
  <si>
    <r>
      <t xml:space="preserve">Culturi rădăcinoase furajere
</t>
    </r>
    <r>
      <rPr>
        <i/>
        <sz val="8"/>
        <rFont val="Arial"/>
        <family val="2"/>
        <charset val="204"/>
      </rPr>
      <t xml:space="preserve">Кормовые корнеплоды 
Forage roots </t>
    </r>
  </si>
  <si>
    <r>
      <t xml:space="preserve">Porumb pentru siloz şi nutreţ verde
</t>
    </r>
    <r>
      <rPr>
        <i/>
        <sz val="8"/>
        <rFont val="Arial"/>
        <family val="2"/>
        <charset val="204"/>
      </rPr>
      <t>Кукуруза на силос и зеленый корм
Maize for silage and green fodder</t>
    </r>
  </si>
  <si>
    <r>
      <t xml:space="preserve">Culturi rădăcinoase furajere
</t>
    </r>
    <r>
      <rPr>
        <i/>
        <sz val="8"/>
        <rFont val="Arial"/>
        <family val="2"/>
        <charset val="204"/>
      </rPr>
      <t>Кормовые корнеплоды
Fodder roots</t>
    </r>
  </si>
  <si>
    <r>
      <t xml:space="preserve">Cereale şi leguminoase boabe – total
</t>
    </r>
    <r>
      <rPr>
        <i/>
        <sz val="8"/>
        <rFont val="Arial"/>
        <family val="2"/>
        <charset val="204"/>
      </rPr>
      <t xml:space="preserve">Зерновые и зернобобовые – всего
Cereals and leguminous crops – total </t>
    </r>
  </si>
  <si>
    <r>
      <t xml:space="preserve">leguminoase boabe 
</t>
    </r>
    <r>
      <rPr>
        <i/>
        <sz val="8"/>
        <rFont val="Arial"/>
        <family val="2"/>
        <charset val="204"/>
      </rPr>
      <t xml:space="preserve">зернобобовые
leguminous crops </t>
    </r>
  </si>
  <si>
    <r>
      <t xml:space="preserve">Legume de câmp 
</t>
    </r>
    <r>
      <rPr>
        <i/>
        <sz val="8"/>
        <rFont val="Arial"/>
        <family val="2"/>
        <charset val="204"/>
      </rPr>
      <t>Овощи открытого грунта
Field vegetables</t>
    </r>
  </si>
  <si>
    <r>
      <t xml:space="preserve">Plantații pomicole şi arbuşti fructiferi - total
</t>
    </r>
    <r>
      <rPr>
        <i/>
        <sz val="8"/>
        <rFont val="Arial"/>
        <family val="2"/>
        <charset val="204"/>
      </rPr>
      <t>Плодово-ягодные насаждения - всего
Fruit and berry plantations - total</t>
    </r>
  </si>
  <si>
    <r>
      <t xml:space="preserve">din care, pe rod
</t>
    </r>
    <r>
      <rPr>
        <i/>
        <sz val="8"/>
        <rFont val="Arial"/>
        <family val="2"/>
        <charset val="204"/>
      </rPr>
      <t>в том числе в плодоносящем возрасте
of which, fructiferous</t>
    </r>
  </si>
  <si>
    <r>
      <t xml:space="preserve">Livezi - total 
</t>
    </r>
    <r>
      <rPr>
        <i/>
        <sz val="8"/>
        <rFont val="Arial"/>
        <family val="2"/>
        <charset val="204"/>
      </rPr>
      <t>Плодовые сады - всего
Orchards - total</t>
    </r>
  </si>
  <si>
    <r>
      <t xml:space="preserve">sămânţoase (meri, peri, gutui şi altele)
</t>
    </r>
    <r>
      <rPr>
        <i/>
        <sz val="8"/>
        <rFont val="Arial"/>
        <family val="2"/>
        <charset val="204"/>
      </rPr>
      <t>семечковые (яблоня, груша, айва и др.)
seed orchards (apple, pear, quince and others)</t>
    </r>
  </si>
  <si>
    <r>
      <t xml:space="preserve">sâmburoase (pruni, vişini, cireşi, caişi şi altele) 
</t>
    </r>
    <r>
      <rPr>
        <i/>
        <sz val="8"/>
        <rFont val="Arial"/>
        <family val="2"/>
        <charset val="204"/>
      </rPr>
      <t>косточковые (слива, вишня, черешня, абрикос и др.)
orchards stone fruit (plum, cherry, cherry, apricot, etc.)</t>
    </r>
  </si>
  <si>
    <r>
      <t xml:space="preserve">nuciferi (nuci, migdal şi altele) 
</t>
    </r>
    <r>
      <rPr>
        <i/>
        <sz val="8"/>
        <rFont val="Arial"/>
        <family val="2"/>
        <charset val="204"/>
      </rPr>
      <t>орехоплодные (грецкий орех, миндаль и др.)
walnut (walnuts, almonds, etc.)</t>
    </r>
  </si>
  <si>
    <r>
      <rPr>
        <b/>
        <sz val="8"/>
        <rFont val="Arial"/>
        <family val="2"/>
        <charset val="204"/>
      </rPr>
      <t>Arbuşti fructiferi</t>
    </r>
    <r>
      <rPr>
        <sz val="8"/>
        <rFont val="Arial"/>
        <family val="2"/>
        <charset val="204"/>
      </rPr>
      <t xml:space="preserve"> (căpşună, frag, zmeură, coacăză, agriş şi altele)</t>
    </r>
  </si>
  <si>
    <r>
      <t xml:space="preserve">Plantații de vii soiuri de masă
</t>
    </r>
    <r>
      <rPr>
        <i/>
        <sz val="8"/>
        <rFont val="Arial"/>
        <family val="2"/>
        <charset val="204"/>
      </rPr>
      <t>Виноградные насаждения столовых сортов
Vineyards of table grapes</t>
    </r>
  </si>
  <si>
    <r>
      <t xml:space="preserve">Livezi - total: 
</t>
    </r>
    <r>
      <rPr>
        <i/>
        <sz val="8"/>
        <rFont val="Arial"/>
        <family val="2"/>
        <charset val="204"/>
      </rPr>
      <t>Плодовые сады - всего:</t>
    </r>
    <r>
      <rPr>
        <b/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  <charset val="204"/>
      </rPr>
      <t>Orchards - total:</t>
    </r>
  </si>
  <si>
    <r>
      <t xml:space="preserve">Plantații de vii
</t>
    </r>
    <r>
      <rPr>
        <i/>
        <sz val="8"/>
        <rFont val="Arial"/>
        <family val="2"/>
        <charset val="204"/>
      </rPr>
      <t>Виноградные насаждения
Vineyards</t>
    </r>
  </si>
  <si>
    <r>
      <t xml:space="preserve">Fructe și pomușoare - total
</t>
    </r>
    <r>
      <rPr>
        <i/>
        <sz val="8"/>
        <rFont val="Arial"/>
        <family val="2"/>
        <charset val="204"/>
      </rPr>
      <t>Фрукты и ягоды - всего
Fruit and berry - total</t>
    </r>
  </si>
  <si>
    <r>
      <t xml:space="preserve">Fructe - total: 
</t>
    </r>
    <r>
      <rPr>
        <i/>
        <sz val="8"/>
        <rFont val="Arial"/>
        <family val="2"/>
        <charset val="204"/>
      </rPr>
      <t>Фрукты - всего: 
Fruit - total:</t>
    </r>
  </si>
  <si>
    <r>
      <t xml:space="preserve">sâmburoase 
</t>
    </r>
    <r>
      <rPr>
        <i/>
        <sz val="8"/>
        <rFont val="Arial"/>
        <family val="2"/>
        <charset val="204"/>
      </rPr>
      <t>косточковые 
orchards stone fruit</t>
    </r>
  </si>
  <si>
    <r>
      <t xml:space="preserve">din care, struguri de masă 
</t>
    </r>
    <r>
      <rPr>
        <i/>
        <sz val="8"/>
        <rFont val="Arial"/>
        <family val="2"/>
        <charset val="204"/>
      </rPr>
      <t>в том числе виноград столовый
of which, table grapes</t>
    </r>
  </si>
  <si>
    <r>
      <t xml:space="preserve">16.2.12. Roada medie la hectar a fructelor, pomușoarelor și  strugurilor, pe categorii de gospodării
             </t>
    </r>
    <r>
      <rPr>
        <i/>
        <sz val="9"/>
        <rFont val="Arial"/>
        <family val="2"/>
        <charset val="204"/>
      </rPr>
      <t xml:space="preserve"> Урожайность фруктов, ягод и винограда по категориям хозяйств
              Yield per hectare of fruit, berry and grapes, by categories of producers </t>
    </r>
  </si>
  <si>
    <r>
      <t>16.2.13. Recolta globală a culturilor cerealiere, florii-soarelui şi sfeclei de zahăr, în întreprinderile agricole, 
              în profil teritorial</t>
    </r>
    <r>
      <rPr>
        <b/>
        <vertAlign val="superscript"/>
        <sz val="9"/>
        <rFont val="Arial"/>
        <family val="2"/>
        <charset val="204"/>
      </rPr>
      <t>1</t>
    </r>
    <r>
      <rPr>
        <b/>
        <sz val="9"/>
        <rFont val="Arial"/>
        <family val="2"/>
        <charset val="204"/>
      </rPr>
      <t xml:space="preserve">
     </t>
    </r>
    <r>
      <rPr>
        <i/>
        <sz val="9"/>
        <rFont val="Arial"/>
        <family val="2"/>
        <charset val="204"/>
      </rPr>
      <t xml:space="preserve">         Валовой сбор зерновых культур, подсолнечника и сахарной свеклы в сельскохозяйственных  
              предприятиях, в территориальном разрезе</t>
    </r>
    <r>
      <rPr>
        <i/>
        <vertAlign val="superscript"/>
        <sz val="9"/>
        <rFont val="Arial"/>
        <family val="2"/>
        <charset val="204"/>
      </rPr>
      <t>1</t>
    </r>
    <r>
      <rPr>
        <i/>
        <sz val="9"/>
        <rFont val="Arial"/>
        <family val="2"/>
        <charset val="204"/>
      </rPr>
      <t xml:space="preserve">
              Gross harvest of cereals crops, sunflower and sugar beet,  in agricultural enterprises, in territorial aspect</t>
    </r>
    <r>
      <rPr>
        <i/>
        <vertAlign val="superscript"/>
        <sz val="9"/>
        <rFont val="Arial"/>
        <family val="2"/>
        <charset val="204"/>
      </rPr>
      <t>1</t>
    </r>
  </si>
  <si>
    <r>
      <t xml:space="preserve">Cereale şi leguminoase boabe
</t>
    </r>
    <r>
      <rPr>
        <i/>
        <sz val="8"/>
        <rFont val="Arial"/>
        <family val="2"/>
        <charset val="204"/>
      </rPr>
      <t>Зерновые и зернобобовые
Cereals and leguminous crops</t>
    </r>
  </si>
  <si>
    <r>
      <t xml:space="preserve">16.2.16. Roada medie la hectar a culturilor cerealiere, florii-soarelui şi sfeclei de zahăr în întreprinderile 
              agricole, în profil teritorial
              </t>
    </r>
    <r>
      <rPr>
        <i/>
        <sz val="9"/>
        <rFont val="Arial"/>
        <family val="2"/>
        <charset val="204"/>
      </rPr>
      <t>Урожайность зерновых культур, подсолнечника и сахарной свеклы в сельскохозяйственных 
              предприятиях, в территориальном разрезе
              Yield per hectare of cereals, sunflower and sugar beet in agricultural enterprises, in territorial  aspect</t>
    </r>
  </si>
  <si>
    <r>
      <t xml:space="preserve">Fertilizanți chimici (substanţă activă) – total, mii tone
</t>
    </r>
    <r>
      <rPr>
        <i/>
        <sz val="8"/>
        <rFont val="Arial"/>
        <family val="2"/>
        <charset val="204"/>
      </rPr>
      <t xml:space="preserve">Минеральные удобрения (в действующем веществе) – всего, тыс. тонн
Mineral fertilizers (active substance) – total, thou. tonnes </t>
    </r>
  </si>
  <si>
    <r>
      <t xml:space="preserve">Întroduși fertilizanți chimici în medie la 1 hectar de semănături, kg:
</t>
    </r>
    <r>
      <rPr>
        <i/>
        <sz val="8"/>
        <rFont val="Arial"/>
        <family val="2"/>
        <charset val="204"/>
      </rPr>
      <t>Внесено минеральных удобрений в среднем на 1 гектар посева, кг: 
Use of mineral fertilizers in average per 1 sown hectare, kg:</t>
    </r>
  </si>
  <si>
    <r>
      <t xml:space="preserve">suprafață  total  însămânțată
</t>
    </r>
    <r>
      <rPr>
        <i/>
        <sz val="8"/>
        <rFont val="Arial"/>
        <family val="2"/>
        <charset val="204"/>
      </rPr>
      <t>всей посевной площади
sown areas  total</t>
    </r>
  </si>
  <si>
    <r>
      <rPr>
        <sz val="8"/>
        <rFont val="Arial"/>
        <family val="2"/>
        <charset val="204"/>
      </rPr>
      <t xml:space="preserve">culturi cerealiere (fără porumb)
</t>
    </r>
    <r>
      <rPr>
        <i/>
        <sz val="8"/>
        <rFont val="Arial"/>
        <family val="2"/>
        <charset val="204"/>
      </rPr>
      <t>зерновых культур (без кукурузы)
cereals (without maize)</t>
    </r>
  </si>
  <si>
    <r>
      <t xml:space="preserve">sfeclă de zahăr (industrială)
</t>
    </r>
    <r>
      <rPr>
        <i/>
        <sz val="8"/>
        <rFont val="Arial"/>
        <family val="2"/>
        <charset val="204"/>
      </rPr>
      <t>сахарной свеклы (фабричной)
sugar beet (industrial)</t>
    </r>
  </si>
  <si>
    <r>
      <rPr>
        <sz val="8"/>
        <rFont val="Arial"/>
        <family val="2"/>
        <charset val="204"/>
      </rPr>
      <t xml:space="preserve">culturi bostănoase 
</t>
    </r>
    <r>
      <rPr>
        <i/>
        <sz val="8"/>
        <rFont val="Arial"/>
        <family val="2"/>
        <charset val="204"/>
      </rPr>
      <t>бахчевых культур 
melons and gourds</t>
    </r>
  </si>
  <si>
    <r>
      <t xml:space="preserve">Ponderea suprafeței îngrășate cu fertilizanți chimici, %  
</t>
    </r>
    <r>
      <rPr>
        <i/>
        <sz val="8"/>
        <rFont val="Arial"/>
        <family val="2"/>
        <charset val="204"/>
      </rPr>
      <t xml:space="preserve">Удельный вес площади, удобренной минеральными удобрениями, %
Share of area fertilized with mineral fertilizers, % </t>
    </r>
  </si>
  <si>
    <r>
      <t xml:space="preserve">Fertilizanți naturali, mii tone
</t>
    </r>
    <r>
      <rPr>
        <i/>
        <sz val="8"/>
        <rFont val="Arial"/>
        <family val="2"/>
        <charset val="204"/>
      </rPr>
      <t xml:space="preserve">Органические удобрения, тыс. тонн
Organic fertilizers, thou. tonnes </t>
    </r>
  </si>
  <si>
    <r>
      <t xml:space="preserve">Întroduși fertilizanți  naturali în medie la 1 hectar de semănături, tone
</t>
    </r>
    <r>
      <rPr>
        <i/>
        <sz val="8"/>
        <rFont val="Arial"/>
        <family val="2"/>
        <charset val="204"/>
      </rPr>
      <t>Внесено органических удобрений на 1 гектар посева, тонн 
Use of organic fertilizers in average per 1 sown hectare, tonnes</t>
    </r>
  </si>
  <si>
    <t xml:space="preserve">
0,03</t>
  </si>
  <si>
    <t xml:space="preserve">
0,04</t>
  </si>
  <si>
    <t xml:space="preserve">
0,02</t>
  </si>
  <si>
    <t xml:space="preserve">
0,05</t>
  </si>
  <si>
    <t xml:space="preserve">
0,07</t>
  </si>
  <si>
    <t xml:space="preserve">
0,08</t>
  </si>
  <si>
    <t xml:space="preserve">
0,10</t>
  </si>
  <si>
    <r>
      <t xml:space="preserve">Ponderea suprafeței îngrășate cu fertilizanți organici, % 
</t>
    </r>
    <r>
      <rPr>
        <i/>
        <sz val="8"/>
        <rFont val="Arial"/>
        <family val="2"/>
        <charset val="204"/>
      </rPr>
      <t xml:space="preserve">Удельный вес площади, удобренной органическими удобрениями, % 
Share of area fertilized with organic fertilizers, % </t>
    </r>
  </si>
  <si>
    <r>
      <t xml:space="preserve">Cantitatea (greutate fizică), tone
</t>
    </r>
    <r>
      <rPr>
        <i/>
        <sz val="8"/>
        <rFont val="Arial"/>
        <family val="2"/>
        <charset val="204"/>
      </rPr>
      <t>Количество (в физической массе), тонн
Quantity (physical weight), tonnes</t>
    </r>
  </si>
  <si>
    <r>
      <t xml:space="preserve">Suprafața protejată, mii ha
</t>
    </r>
    <r>
      <rPr>
        <i/>
        <sz val="8"/>
        <rFont val="Arial"/>
        <family val="2"/>
        <charset val="204"/>
      </rPr>
      <t>Обработанная площадь, тыс. га
Protected area, thou. ha</t>
    </r>
  </si>
  <si>
    <r>
      <t xml:space="preserve">S-a utilizat la 1 ha, kg
</t>
    </r>
    <r>
      <rPr>
        <i/>
        <sz val="8"/>
        <rFont val="Arial"/>
        <family val="2"/>
        <charset val="204"/>
      </rPr>
      <t>Использовано на 1 га, кг
Used per 1 ha, kg</t>
    </r>
  </si>
  <si>
    <t xml:space="preserve">din care: / в том числе: / of which: </t>
  </si>
  <si>
    <t>mere / яблоки / apple</t>
  </si>
  <si>
    <t>pere / груши / pear</t>
  </si>
  <si>
    <t>gutui / айва / quince</t>
  </si>
  <si>
    <t xml:space="preserve">
0,11</t>
  </si>
  <si>
    <r>
      <t xml:space="preserve">structura,% 
</t>
    </r>
    <r>
      <rPr>
        <i/>
        <sz val="8"/>
        <rFont val="Arial"/>
        <family val="2"/>
        <charset val="204"/>
      </rPr>
      <t>cтруктура,% 
structure,%</t>
    </r>
  </si>
  <si>
    <r>
      <t xml:space="preserve">teren arabil / </t>
    </r>
    <r>
      <rPr>
        <i/>
        <sz val="8"/>
        <rFont val="Arial"/>
        <family val="2"/>
        <charset val="204"/>
      </rPr>
      <t>пашня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arable land</t>
    </r>
  </si>
  <si>
    <r>
      <t xml:space="preserve">păşuni / </t>
    </r>
    <r>
      <rPr>
        <i/>
        <sz val="8"/>
        <rFont val="Arial"/>
        <family val="2"/>
        <charset val="204"/>
      </rPr>
      <t>пастбища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pastures</t>
    </r>
  </si>
  <si>
    <r>
      <t xml:space="preserve">fâneţe / </t>
    </r>
    <r>
      <rPr>
        <i/>
        <sz val="8"/>
        <rFont val="Arial"/>
        <family val="2"/>
        <charset val="204"/>
      </rPr>
      <t>сенокосы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hayfields</t>
    </r>
  </si>
  <si>
    <r>
      <t xml:space="preserve">pârloagă / </t>
    </r>
    <r>
      <rPr>
        <i/>
        <sz val="8"/>
        <rFont val="Arial"/>
        <family val="2"/>
        <charset val="204"/>
      </rPr>
      <t>перелоги и залежи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fallow lands</t>
    </r>
  </si>
  <si>
    <r>
      <t xml:space="preserve">plantaţii multianuale / </t>
    </r>
    <r>
      <rPr>
        <i/>
        <sz val="8"/>
        <rFont val="Arial"/>
        <family val="2"/>
        <charset val="204"/>
      </rPr>
      <t xml:space="preserve">многолетние насаждения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perennial plantations</t>
    </r>
  </si>
  <si>
    <r>
      <t xml:space="preserve">16.2.17. Roada medie la hectar a tutunului, cartofilor, legumelor de câmp, fructelor şi strugurilor în întreprinderile agricole, în profil teritorial
              </t>
    </r>
    <r>
      <rPr>
        <i/>
        <sz val="9"/>
        <rFont val="Arial"/>
        <family val="2"/>
        <charset val="204"/>
      </rPr>
      <t>Урожайность табака, картофеля, овощей открытого грунта, фруктов и винограда в сельскохозяйственных предприятиях, 
              в территориальном разрезе
              Yield per hectare of tobacco, potatoes, field vegetables, fruits and grapes in agricultural enterprises, in territorial aspect</t>
    </r>
  </si>
  <si>
    <r>
      <t xml:space="preserve">Cereale şi leguminoase boabe 
(în greutate după finisare)
</t>
    </r>
    <r>
      <rPr>
        <i/>
        <sz val="8"/>
        <rFont val="Arial"/>
        <family val="2"/>
        <charset val="204"/>
      </rPr>
      <t>Зерновые и зернобобовые 
(в весе после доработки)
Cereals and leguminous 
crops (in weight after 
processing)</t>
    </r>
  </si>
  <si>
    <r>
      <t xml:space="preserve">Floarea-soarelui 
</t>
    </r>
    <r>
      <rPr>
        <i/>
        <sz val="8"/>
        <rFont val="Arial"/>
        <family val="2"/>
        <charset val="204"/>
      </rPr>
      <t>Подсолнечник
Sunflower</t>
    </r>
  </si>
  <si>
    <r>
      <t xml:space="preserve">Bostănoase 
</t>
    </r>
    <r>
      <rPr>
        <i/>
        <sz val="8"/>
        <rFont val="Arial"/>
        <family val="2"/>
        <charset val="204"/>
      </rPr>
      <t>Бахчевые 
Melons and gourds</t>
    </r>
  </si>
  <si>
    <r>
      <t xml:space="preserve">Floarea-soarelui 
</t>
    </r>
    <r>
      <rPr>
        <i/>
        <sz val="8"/>
        <rFont val="Arial"/>
        <family val="2"/>
        <charset val="204"/>
      </rPr>
      <t>Подсолнечник</t>
    </r>
    <r>
      <rPr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  <charset val="204"/>
      </rPr>
      <t>Sunflower</t>
    </r>
  </si>
  <si>
    <r>
      <t xml:space="preserve">Floarea-soarelui
</t>
    </r>
    <r>
      <rPr>
        <i/>
        <sz val="8"/>
        <rFont val="Arial"/>
        <family val="2"/>
        <charset val="204"/>
      </rPr>
      <t>Подсолнечник</t>
    </r>
    <r>
      <rPr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  <charset val="204"/>
      </rPr>
      <t>Sunflower</t>
    </r>
  </si>
  <si>
    <r>
      <t xml:space="preserve">Floarea-soarelui 
</t>
    </r>
    <r>
      <rPr>
        <i/>
        <sz val="8"/>
        <rFont val="Arial"/>
        <family val="2"/>
        <charset val="204"/>
      </rPr>
      <t>Подсолнечник 
Sunflower</t>
    </r>
  </si>
  <si>
    <r>
      <t xml:space="preserve">Bostănoase
</t>
    </r>
    <r>
      <rPr>
        <i/>
        <sz val="8"/>
        <rFont val="Arial"/>
        <family val="2"/>
        <charset val="204"/>
      </rPr>
      <t>Бахчевые
Melons and gourds</t>
    </r>
  </si>
  <si>
    <r>
      <t xml:space="preserve">mazăre verde
</t>
    </r>
    <r>
      <rPr>
        <i/>
        <sz val="8"/>
        <rFont val="Arial"/>
        <family val="2"/>
        <charset val="204"/>
      </rPr>
      <t xml:space="preserve">зеленый горошек 
green peas </t>
    </r>
  </si>
  <si>
    <r>
      <t xml:space="preserve">Bostănoase
</t>
    </r>
    <r>
      <rPr>
        <i/>
        <sz val="8"/>
        <rFont val="Arial"/>
        <family val="2"/>
        <charset val="204"/>
      </rPr>
      <t>Бахчевые 
Melons and gourds</t>
    </r>
  </si>
  <si>
    <r>
      <t xml:space="preserve">sămânţoase 
</t>
    </r>
    <r>
      <rPr>
        <i/>
        <sz val="8"/>
        <rFont val="Arial"/>
        <family val="2"/>
        <charset val="204"/>
      </rPr>
      <t>семечковые
seed orchards</t>
    </r>
  </si>
  <si>
    <r>
      <t xml:space="preserve">sămânţoase 
</t>
    </r>
    <r>
      <rPr>
        <i/>
        <sz val="8"/>
        <rFont val="Arial"/>
        <family val="2"/>
        <charset val="204"/>
      </rPr>
      <t>семечковые</t>
    </r>
    <r>
      <rPr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  <charset val="204"/>
      </rPr>
      <t>seed orchards</t>
    </r>
  </si>
  <si>
    <r>
      <t xml:space="preserve">sămânţoase
</t>
    </r>
    <r>
      <rPr>
        <i/>
        <sz val="8"/>
        <rFont val="Arial"/>
        <family val="2"/>
        <charset val="204"/>
      </rPr>
      <t>семечковые</t>
    </r>
    <r>
      <rPr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  <charset val="204"/>
      </rPr>
      <t>seed orchards</t>
    </r>
  </si>
  <si>
    <r>
      <t>16.2.14. Recolta globală a tutunului, cartofilor, legumelor de câmp, fructelor şi strugurilor în întreprinderile agricole, 
              în profil teritorial</t>
    </r>
    <r>
      <rPr>
        <b/>
        <vertAlign val="superscript"/>
        <sz val="9"/>
        <rFont val="Arial"/>
        <family val="2"/>
        <charset val="204"/>
      </rPr>
      <t>1</t>
    </r>
    <r>
      <rPr>
        <b/>
        <sz val="9"/>
        <rFont val="Arial"/>
        <family val="2"/>
        <charset val="204"/>
      </rPr>
      <t xml:space="preserve">
              </t>
    </r>
    <r>
      <rPr>
        <i/>
        <sz val="9"/>
        <rFont val="Arial"/>
        <family val="2"/>
        <charset val="204"/>
      </rPr>
      <t>Валовой сбор табака, картофеля, овощей открытого грунта, фруктов и виноградов  в сельскохозяйственных 
              предприятиях, в территориальном разрезе</t>
    </r>
    <r>
      <rPr>
        <i/>
        <vertAlign val="superscript"/>
        <sz val="9"/>
        <rFont val="Arial"/>
        <family val="2"/>
        <charset val="204"/>
      </rPr>
      <t>1</t>
    </r>
    <r>
      <rPr>
        <i/>
        <sz val="9"/>
        <rFont val="Arial"/>
        <family val="2"/>
        <charset val="204"/>
      </rPr>
      <t xml:space="preserve"> 
              Gross harvest of tobacco, potatoes, field vegetables, fruits and grapes in agricultural enterprises, in territorial aspect</t>
    </r>
    <r>
      <rPr>
        <i/>
        <vertAlign val="superscript"/>
        <sz val="9"/>
        <rFont val="Arial"/>
        <family val="2"/>
        <charset val="204"/>
      </rPr>
      <t>1</t>
    </r>
  </si>
  <si>
    <t xml:space="preserve">
0,13</t>
  </si>
  <si>
    <r>
      <t>16.2.18. Fertilizanți chimici şi naturali utilizați în întreprinderile agricole și gospodăriile țărănești (de fermier)</t>
    </r>
    <r>
      <rPr>
        <b/>
        <vertAlign val="superscript"/>
        <sz val="9"/>
        <rFont val="Calibri"/>
        <family val="2"/>
      </rPr>
      <t>1</t>
    </r>
    <r>
      <rPr>
        <b/>
        <sz val="9"/>
        <rFont val="Arial"/>
        <family val="2"/>
        <charset val="204"/>
      </rPr>
      <t xml:space="preserve">
               </t>
    </r>
    <r>
      <rPr>
        <i/>
        <sz val="9"/>
        <rFont val="Arial"/>
        <family val="2"/>
        <charset val="204"/>
      </rPr>
      <t>Минеральные и органические удобрения, использованные в сельскохозяйственных предприятиях и крестьянских 
               (фермерских) хозяйствах</t>
    </r>
    <r>
      <rPr>
        <i/>
        <vertAlign val="superscript"/>
        <sz val="9"/>
        <rFont val="Arial"/>
        <family val="2"/>
      </rPr>
      <t>1</t>
    </r>
    <r>
      <rPr>
        <i/>
        <sz val="9"/>
        <rFont val="Arial"/>
        <family val="2"/>
        <charset val="204"/>
      </rPr>
      <t xml:space="preserve"> 
               Mineral and organic fertilizers used in agricultural enterprises and in farms</t>
    </r>
    <r>
      <rPr>
        <i/>
        <vertAlign val="superscript"/>
        <sz val="9"/>
        <rFont val="Arial"/>
        <family val="2"/>
      </rPr>
      <t>1</t>
    </r>
  </si>
  <si>
    <r>
      <t>16.2.19. Fertilizanți chimici şi naturali utilizați în întreprinderile agricole și gospodăriile țărănești (de fermier)</t>
    </r>
    <r>
      <rPr>
        <b/>
        <vertAlign val="superscript"/>
        <sz val="9"/>
        <rFont val="Calibri"/>
        <family val="2"/>
      </rPr>
      <t>1</t>
    </r>
    <r>
      <rPr>
        <b/>
        <sz val="9"/>
        <rFont val="Arial"/>
        <family val="2"/>
        <charset val="204"/>
      </rPr>
      <t xml:space="preserve">, 
                în profil teritorial 
                </t>
    </r>
    <r>
      <rPr>
        <i/>
        <sz val="9"/>
        <rFont val="Arial"/>
        <family val="2"/>
        <charset val="204"/>
      </rPr>
      <t>Минеральные и органические удобрения, использованные в сельскохозяйственных предприятиях и 
                крестьянских (фермерских) хозяйствах</t>
    </r>
    <r>
      <rPr>
        <i/>
        <vertAlign val="superscript"/>
        <sz val="9"/>
        <rFont val="Arial"/>
        <family val="2"/>
      </rPr>
      <t>1</t>
    </r>
    <r>
      <rPr>
        <i/>
        <sz val="9"/>
        <rFont val="Arial"/>
        <family val="2"/>
        <charset val="204"/>
      </rPr>
      <t>, в территориальном разрезе
                Mineral and organic fertilizers used in agricultural enterprises and in farms</t>
    </r>
    <r>
      <rPr>
        <i/>
        <vertAlign val="superscript"/>
        <sz val="9"/>
        <rFont val="Arial"/>
        <family val="2"/>
      </rPr>
      <t>1</t>
    </r>
    <r>
      <rPr>
        <i/>
        <sz val="9"/>
        <rFont val="Arial"/>
        <family val="2"/>
        <charset val="204"/>
      </rPr>
      <t>, in territorial aspect</t>
    </r>
  </si>
  <si>
    <r>
      <t xml:space="preserve">din care:/ </t>
    </r>
    <r>
      <rPr>
        <i/>
        <sz val="8"/>
        <rFont val="Arial"/>
        <family val="2"/>
        <charset val="204"/>
      </rPr>
      <t>в том числе: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of which:</t>
    </r>
  </si>
  <si>
    <r>
      <t xml:space="preserve">pârloagă 
</t>
    </r>
    <r>
      <rPr>
        <i/>
        <sz val="8"/>
        <rFont val="Arial"/>
        <family val="2"/>
        <charset val="204"/>
      </rPr>
      <t>перелоги и залежи 
fallow lands</t>
    </r>
  </si>
  <si>
    <r>
      <t xml:space="preserve">Alte terenuri 
</t>
    </r>
    <r>
      <rPr>
        <i/>
        <sz val="8"/>
        <rFont val="Arial"/>
        <family val="2"/>
        <charset val="204"/>
      </rPr>
      <t>Прочие земли
Other lands</t>
    </r>
  </si>
  <si>
    <r>
      <t xml:space="preserve">ceapă uscată
</t>
    </r>
    <r>
      <rPr>
        <i/>
        <sz val="8"/>
        <rFont val="Arial"/>
        <family val="2"/>
        <charset val="204"/>
      </rPr>
      <t>лук на репку</t>
    </r>
    <r>
      <rPr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  <charset val="204"/>
      </rPr>
      <t>dry onion</t>
    </r>
  </si>
  <si>
    <r>
      <t xml:space="preserve">16.2.4. Suprafeţe însămânţate cu culturi agricole, în gospodăriile de toate categoriile
              </t>
    </r>
    <r>
      <rPr>
        <i/>
        <sz val="9"/>
        <rFont val="Arial"/>
        <family val="2"/>
        <charset val="204"/>
      </rPr>
      <t>Посевные площади сельскохозяйственных культур в хозяйствах всех категорий
              Sown areas with agricultural crops, in all categories of producers</t>
    </r>
  </si>
  <si>
    <r>
      <t xml:space="preserve">ceapă uscată 
</t>
    </r>
    <r>
      <rPr>
        <i/>
        <sz val="8"/>
        <rFont val="Arial"/>
        <family val="2"/>
        <charset val="204"/>
      </rPr>
      <t>лук на репку</t>
    </r>
    <r>
      <rPr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  <charset val="204"/>
      </rPr>
      <t>dry onion</t>
    </r>
  </si>
  <si>
    <r>
      <t xml:space="preserve">ceapă uscată
</t>
    </r>
    <r>
      <rPr>
        <i/>
        <sz val="8"/>
        <rFont val="Arial"/>
        <family val="2"/>
        <charset val="204"/>
      </rPr>
      <t>лук на репку
dry onion</t>
    </r>
  </si>
  <si>
    <r>
      <t xml:space="preserve">16.2.10. Suprafaţa plantaţiilor pomicole, de arbuşti fructiferi şi vii, pe categorii de gospodării 
              </t>
    </r>
    <r>
      <rPr>
        <i/>
        <sz val="9"/>
        <rFont val="Arial"/>
        <family val="2"/>
        <charset val="204"/>
      </rPr>
      <t xml:space="preserve">  Площадь плодово-ягодных и виноградных насаждений по категориям хозяйств
                Area of fruit plantations and by vineyards, by categories of producers   </t>
    </r>
  </si>
  <si>
    <r>
      <t xml:space="preserve">16.2.11. Recolta globală a fructelor, pomușoarelor și  strugurilor,  pe categorii de gospodării
  </t>
    </r>
    <r>
      <rPr>
        <i/>
        <sz val="9"/>
        <rFont val="Arial"/>
        <family val="2"/>
        <charset val="204"/>
      </rPr>
      <t xml:space="preserve">              Валовой сбор фруктов, ягод и винограда по категориям хозяйств
                Gross harvest of fruit, berry and grapes, by categories of producers </t>
    </r>
  </si>
  <si>
    <r>
      <t xml:space="preserve">16.2.9. Roada medie la hectar a culturilor agricole, pe categorii de gospodării
             </t>
    </r>
    <r>
      <rPr>
        <i/>
        <sz val="9"/>
        <rFont val="Arial"/>
        <family val="2"/>
        <charset val="204"/>
      </rPr>
      <t>Урожайность сельскохозяйственных культур по категориям хозяйств
             Yield per hectare of agricultural crops, by categories of producers</t>
    </r>
  </si>
  <si>
    <r>
      <t xml:space="preserve">16.2.8. Recolta globală a culturilor agricole, pe categorii de gospodării
       </t>
    </r>
    <r>
      <rPr>
        <sz val="9"/>
        <rFont val="Arial"/>
        <family val="2"/>
        <charset val="204"/>
      </rPr>
      <t xml:space="preserve">      </t>
    </r>
    <r>
      <rPr>
        <i/>
        <sz val="9"/>
        <rFont val="Arial"/>
        <family val="2"/>
        <charset val="204"/>
      </rPr>
      <t>Валовой сбор сельскохозяйственных культур по категориям хозяйств
             Gross harvest of agricultural crops, by categories of producers</t>
    </r>
  </si>
  <si>
    <r>
      <t xml:space="preserve">16.2.5. Structura suprafeţelor însămânţate cu culturi agricole, în gospodăriile de toate categoriile
         </t>
    </r>
    <r>
      <rPr>
        <i/>
        <sz val="9"/>
        <color indexed="8"/>
        <rFont val="Arial"/>
        <family val="2"/>
        <charset val="204"/>
      </rPr>
      <t xml:space="preserve">     Структура посевных площадей сельскохозяйственных культур в хозяйствах всех категорий
              Structure of sown areas with agricultural crops, in all categories of producers</t>
    </r>
  </si>
  <si>
    <r>
      <t xml:space="preserve">sămânţoase 
</t>
    </r>
    <r>
      <rPr>
        <i/>
        <sz val="8"/>
        <rFont val="Arial"/>
        <family val="2"/>
      </rPr>
      <t>семечковые</t>
    </r>
    <r>
      <rPr>
        <sz val="8"/>
        <rFont val="Arial"/>
        <family val="2"/>
        <charset val="204"/>
      </rPr>
      <t xml:space="preserve"> 
</t>
    </r>
    <r>
      <rPr>
        <i/>
        <sz val="8"/>
        <rFont val="Arial"/>
        <family val="2"/>
      </rPr>
      <t>seed orchards</t>
    </r>
  </si>
  <si>
    <r>
      <t xml:space="preserve">16.2.20. Utilizarea produselor de uz fitosanitar în întreprinderile agricole  și gospodăriile țărănești (de fermier) 
         </t>
    </r>
    <r>
      <rPr>
        <i/>
        <sz val="9"/>
        <rFont val="Arial"/>
        <family val="2"/>
        <charset val="204"/>
      </rPr>
      <t xml:space="preserve">       Использование средств защиты растений в сельскохозяйственных предприятиях и крестьянских 
                (фермерских) хозяйствах 
                Use of plant protection products in agricultural enterprises and farms</t>
    </r>
  </si>
  <si>
    <r>
      <t>16.2.15. Recolta globală a culturilor agricole în gospodăriile ţărăneşti (de fermier), în profil teritorial</t>
    </r>
    <r>
      <rPr>
        <b/>
        <vertAlign val="superscript"/>
        <sz val="9"/>
        <rFont val="Arial"/>
        <family val="2"/>
        <charset val="204"/>
      </rPr>
      <t>1</t>
    </r>
    <r>
      <rPr>
        <b/>
        <sz val="9"/>
        <rFont val="Arial"/>
        <family val="2"/>
        <charset val="204"/>
      </rPr>
      <t xml:space="preserve">
          </t>
    </r>
    <r>
      <rPr>
        <i/>
        <sz val="9"/>
        <rFont val="Arial"/>
        <family val="2"/>
        <charset val="204"/>
      </rPr>
      <t xml:space="preserve">    Валовой сбор сельскохозяйственных культур в крестьянских (фермерских) хозяйствах, 
              в территориальном разрезе</t>
    </r>
    <r>
      <rPr>
        <i/>
        <vertAlign val="superscript"/>
        <sz val="9"/>
        <rFont val="Arial"/>
        <family val="2"/>
        <charset val="204"/>
      </rPr>
      <t>1</t>
    </r>
    <r>
      <rPr>
        <i/>
        <sz val="9"/>
        <rFont val="Arial"/>
        <family val="2"/>
        <charset val="204"/>
      </rPr>
      <t xml:space="preserve">
              Gross harvest of agricultural crops in farms, in territorial aspect</t>
    </r>
    <r>
      <rPr>
        <i/>
        <vertAlign val="superscript"/>
        <sz val="9"/>
        <rFont val="Arial"/>
        <family val="2"/>
        <charset val="204"/>
      </rPr>
      <t>1</t>
    </r>
  </si>
  <si>
    <r>
      <t>16.2.2. Structura terenurilor agricole , la 1 ianuarie 2024</t>
    </r>
    <r>
      <rPr>
        <b/>
        <vertAlign val="superscript"/>
        <sz val="9"/>
        <rFont val="Arial"/>
        <family val="2"/>
        <charset val="204"/>
      </rPr>
      <t>1</t>
    </r>
    <r>
      <rPr>
        <b/>
        <sz val="9"/>
        <rFont val="Arial"/>
        <family val="2"/>
        <charset val="204"/>
      </rPr>
      <t xml:space="preserve">  
         </t>
    </r>
    <r>
      <rPr>
        <i/>
        <sz val="9"/>
        <rFont val="Arial"/>
        <family val="2"/>
        <charset val="204"/>
      </rPr>
      <t xml:space="preserve">     Структура сельскохозяйственных угодий, на 1 января 2024 года</t>
    </r>
    <r>
      <rPr>
        <i/>
        <vertAlign val="superscript"/>
        <sz val="9"/>
        <rFont val="Arial"/>
        <family val="2"/>
        <charset val="204"/>
      </rPr>
      <t>1</t>
    </r>
    <r>
      <rPr>
        <i/>
        <sz val="9"/>
        <rFont val="Arial"/>
        <family val="2"/>
        <charset val="204"/>
      </rPr>
      <t xml:space="preserve">
              Structure of agricultural  area by use, as of January 1, 2024</t>
    </r>
    <r>
      <rPr>
        <i/>
        <vertAlign val="superscript"/>
        <sz val="9"/>
        <rFont val="Arial"/>
        <family val="2"/>
        <charset val="204"/>
      </rPr>
      <t>1</t>
    </r>
    <r>
      <rPr>
        <i/>
        <sz val="9"/>
        <rFont val="Arial"/>
        <family val="2"/>
        <charset val="204"/>
      </rPr>
      <t xml:space="preserve"> %</t>
    </r>
  </si>
  <si>
    <r>
      <t>16.2.3. Terenuri agricole, pe forme de proprietate, la 1 ianuarie 2024</t>
    </r>
    <r>
      <rPr>
        <b/>
        <vertAlign val="superscript"/>
        <sz val="9"/>
        <rFont val="Arial"/>
        <family val="2"/>
        <charset val="204"/>
      </rPr>
      <t>1</t>
    </r>
    <r>
      <rPr>
        <b/>
        <sz val="9"/>
        <rFont val="Arial"/>
        <family val="2"/>
        <charset val="204"/>
      </rPr>
      <t xml:space="preserve">
           </t>
    </r>
    <r>
      <rPr>
        <i/>
        <sz val="9"/>
        <rFont val="Arial"/>
        <family val="2"/>
        <charset val="204"/>
      </rPr>
      <t xml:space="preserve">  Сельскохозяйственные угодья по формам собственности на 1 января 2024 года</t>
    </r>
    <r>
      <rPr>
        <i/>
        <vertAlign val="superscript"/>
        <sz val="9"/>
        <rFont val="Arial"/>
        <family val="2"/>
        <charset val="204"/>
      </rPr>
      <t>1</t>
    </r>
    <r>
      <rPr>
        <i/>
        <sz val="9"/>
        <rFont val="Arial"/>
        <family val="2"/>
        <charset val="204"/>
      </rPr>
      <t xml:space="preserve">
             Agricultural lands, by forms of ownership, as of January 1, 2024</t>
    </r>
    <r>
      <rPr>
        <i/>
        <vertAlign val="superscript"/>
        <sz val="9"/>
        <rFont val="Arial"/>
        <family val="2"/>
        <charset val="204"/>
      </rPr>
      <t>1</t>
    </r>
  </si>
  <si>
    <r>
      <t xml:space="preserve">16.2.6. Structura suprafeţelor însămânţate cu culturi agricole, pe categorii de gospodării, în 2023
              </t>
    </r>
    <r>
      <rPr>
        <i/>
        <sz val="9"/>
        <rFont val="Arial"/>
        <family val="2"/>
        <charset val="204"/>
      </rPr>
      <t>Структура посевных площадей сельскохозяйственных культур по категориям хозяйств в 2023 году
              Structure of sown areas with agricultural crops, by categories of producers, in 2023</t>
    </r>
  </si>
  <si>
    <r>
      <t xml:space="preserve">16.2.7.Structura producţiei vegetale, pe categorii de gospodării în anul 2023 (în procente faţă de volumul total 
             al producţiei)
            </t>
    </r>
    <r>
      <rPr>
        <sz val="9"/>
        <rFont val="Arial"/>
        <family val="2"/>
        <charset val="204"/>
      </rPr>
      <t xml:space="preserve"> </t>
    </r>
    <r>
      <rPr>
        <i/>
        <sz val="9"/>
        <rFont val="Arial"/>
        <family val="2"/>
        <charset val="204"/>
      </rPr>
      <t>Структура производства  продукции растениеводства по категориям хозяйств в 2023 году (в процентах к 
             общему объему продукции)
             Structure of plant production, by categories of producers in 2023 (in percent to the total volume of production)</t>
    </r>
  </si>
  <si>
    <r>
      <t xml:space="preserve">1  </t>
    </r>
    <r>
      <rPr>
        <sz val="8"/>
        <rFont val="Arial"/>
        <family val="2"/>
        <charset val="204"/>
      </rPr>
      <t xml:space="preserve">Pe întreprinderile cu personalitate juridică, care au în folosință terenuri și produc produse agricole / </t>
    </r>
    <r>
      <rPr>
        <i/>
        <sz val="8"/>
        <rFont val="Arial Cyr"/>
      </rPr>
      <t xml:space="preserve">По предприятиям с юридическим статусом, которые имеют в 
   пользовании земли и производят сельхозпродукцию </t>
    </r>
    <r>
      <rPr>
        <sz val="8"/>
        <rFont val="Arial Cyr"/>
      </rPr>
      <t>/</t>
    </r>
    <r>
      <rPr>
        <i/>
        <sz val="8"/>
        <color indexed="14"/>
        <rFont val="Arial CYR"/>
        <charset val="238"/>
      </rPr>
      <t xml:space="preserve"> </t>
    </r>
    <r>
      <rPr>
        <i/>
        <sz val="8"/>
        <rFont val="Arial Cyr"/>
        <charset val="238"/>
      </rPr>
      <t>By enterprises with legal status, who have land in use and produce agricultural products</t>
    </r>
  </si>
  <si>
    <r>
      <t xml:space="preserve">1 </t>
    </r>
    <r>
      <rPr>
        <sz val="8"/>
        <rFont val="Arial"/>
        <family val="2"/>
        <charset val="204"/>
      </rPr>
      <t xml:space="preserve">Pe întreprinderile producătoare de produse agricole, cu personalitate juridică / </t>
    </r>
    <r>
      <rPr>
        <i/>
        <sz val="8"/>
        <rFont val="Arial"/>
        <family val="2"/>
        <charset val="204"/>
      </rPr>
      <t xml:space="preserve">По предприятиям производящие сельхозпродукцию, с юридическим лицом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
  By enterprises that produce agricultural products, as legal person</t>
    </r>
  </si>
  <si>
    <r>
      <t>16.2.1. Fondul funciar după modul de folosinţă, la 1 ianuarie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  <charset val="204"/>
      </rPr>
      <t xml:space="preserve">
            </t>
    </r>
    <r>
      <rPr>
        <i/>
        <sz val="9"/>
        <rFont val="Arial"/>
        <family val="2"/>
      </rPr>
      <t xml:space="preserve"> Земельный фонд по видам использования на 1 января1 
             Available land by use, as of January 1</t>
    </r>
    <r>
      <rPr>
        <i/>
        <vertAlign val="superscript"/>
        <sz val="9"/>
        <rFont val="Arial"/>
        <family val="2"/>
      </rPr>
      <t>1</t>
    </r>
  </si>
  <si>
    <t xml:space="preserve">
0,12</t>
  </si>
  <si>
    <r>
      <t xml:space="preserve">floarea-soarelui 
</t>
    </r>
    <r>
      <rPr>
        <i/>
        <sz val="8"/>
        <rFont val="Arial"/>
        <family val="2"/>
        <charset val="204"/>
      </rPr>
      <t xml:space="preserve">подсолнечник
sunflower </t>
    </r>
  </si>
  <si>
    <r>
      <t xml:space="preserve">floarea-soarelui / </t>
    </r>
    <r>
      <rPr>
        <i/>
        <sz val="8"/>
        <rFont val="Arial"/>
        <family val="2"/>
        <charset val="204"/>
      </rPr>
      <t xml:space="preserve">подсолнечник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sunflower </t>
    </r>
  </si>
  <si>
    <r>
      <t xml:space="preserve">Municipii/ raioane/ regiuni
</t>
    </r>
    <r>
      <rPr>
        <i/>
        <sz val="8"/>
        <color rgb="FF000000"/>
        <rFont val="Arial"/>
        <family val="2"/>
      </rPr>
      <t>Муниципии/ районы/ регионы
Municipalities/ districts/ regions</t>
    </r>
  </si>
  <si>
    <t>Rîşcani</t>
  </si>
  <si>
    <t>Sîngerei</t>
  </si>
  <si>
    <t>Hînceşti</t>
  </si>
  <si>
    <r>
      <t>1</t>
    </r>
    <r>
      <rPr>
        <sz val="8"/>
        <rFont val="Arial"/>
        <family val="2"/>
        <charset val="204"/>
      </rPr>
      <t xml:space="preserve"> Cu suprafaţa terenurilor agricole de 10 ha şi </t>
    </r>
    <r>
      <rPr>
        <sz val="8"/>
        <rFont val="Arial"/>
        <family val="2"/>
      </rPr>
      <t>mai mult /</t>
    </r>
    <r>
      <rPr>
        <sz val="8"/>
        <rFont val="Arial"/>
        <family val="2"/>
        <charset val="204"/>
      </rPr>
      <t xml:space="preserve"> </t>
    </r>
    <r>
      <rPr>
        <i/>
        <sz val="8"/>
        <rFont val="Arial Cyr"/>
      </rPr>
      <t>С площадью сельхозугодий 10 га и более</t>
    </r>
    <r>
      <rPr>
        <sz val="8"/>
        <rFont val="Arial"/>
        <family val="2"/>
        <charset val="204"/>
      </rPr>
      <t xml:space="preserve"> </t>
    </r>
    <r>
      <rPr>
        <sz val="8"/>
        <rFont val="Arial Cyr"/>
      </rPr>
      <t>/</t>
    </r>
    <r>
      <rPr>
        <i/>
        <sz val="8"/>
        <rFont val="Arial Cyr"/>
      </rPr>
      <t xml:space="preserve"> With area of agricultural lands of 10 ha and more</t>
    </r>
  </si>
  <si>
    <r>
      <rPr>
        <sz val="8"/>
        <rFont val="Arial"/>
        <family val="2"/>
      </rPr>
      <t xml:space="preserve"> Municipii/ raioane/ regiuni
</t>
    </r>
    <r>
      <rPr>
        <i/>
        <sz val="8"/>
        <rFont val="Arial"/>
        <family val="2"/>
      </rPr>
      <t>Муниципии/ районы/ регионы
Municipalities/ districts/ regions</t>
    </r>
  </si>
  <si>
    <r>
      <rPr>
        <sz val="8"/>
        <rFont val="Arial"/>
        <family val="2"/>
      </rPr>
      <t xml:space="preserve">Municipii/ raioane/ regiuni
</t>
    </r>
    <r>
      <rPr>
        <i/>
        <sz val="8"/>
        <rFont val="Arial"/>
        <family val="2"/>
      </rPr>
      <t>Муниципии/ районы/ регионы
Municipalities/ districts/ regions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</si>
  <si>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Gospodăriile țărănești (de fermier) cu suprafaţa terenurilor agricole de 50 ha şi mai mult 
   </t>
    </r>
    <r>
      <rPr>
        <i/>
        <sz val="8"/>
        <rFont val="Arial"/>
        <family val="2"/>
      </rPr>
      <t>Kрестьянскиe (фермерскиe) хозяйства c площадью сельхозугодий 50 га и более 
   Farms with area of agricultural lands of 50 ha and more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</si>
</sst>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_ ;\-#,##0.0\ "/>
    <numFmt numFmtId="168" formatCode="#,##0.0"/>
    <numFmt numFmtId="169" formatCode="0.0%"/>
  </numFmts>
  <fonts count="63">
    <font>
      <sz val="10"/>
      <name val="Arial Cyr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38"/>
    </font>
    <font>
      <vertAlign val="superscript"/>
      <sz val="8"/>
      <color indexed="8"/>
      <name val="Arial"/>
      <family val="2"/>
      <charset val="204"/>
    </font>
    <font>
      <b/>
      <sz val="9"/>
      <name val="Arial"/>
      <family val="2"/>
      <charset val="204"/>
    </font>
    <font>
      <b/>
      <vertAlign val="superscript"/>
      <sz val="9"/>
      <name val="Arial"/>
      <family val="2"/>
      <charset val="204"/>
    </font>
    <font>
      <i/>
      <sz val="9"/>
      <name val="Arial"/>
      <family val="2"/>
      <charset val="204"/>
    </font>
    <font>
      <i/>
      <vertAlign val="superscript"/>
      <sz val="9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name val="Arial Cyr"/>
      <charset val="204"/>
    </font>
    <font>
      <b/>
      <sz val="9"/>
      <color indexed="8"/>
      <name val="Arial"/>
      <family val="2"/>
      <charset val="204"/>
    </font>
    <font>
      <i/>
      <sz val="9"/>
      <color indexed="8"/>
      <name val="Arial"/>
      <family val="2"/>
      <charset val="204"/>
    </font>
    <font>
      <sz val="8"/>
      <name val="Arial CYR"/>
      <charset val="238"/>
    </font>
    <font>
      <i/>
      <sz val="8"/>
      <name val="Arial Cyr"/>
      <charset val="238"/>
    </font>
    <font>
      <sz val="10"/>
      <color indexed="10"/>
      <name val="Arial Cyr"/>
      <charset val="204"/>
    </font>
    <font>
      <sz val="9"/>
      <name val="Arial"/>
      <family val="2"/>
      <charset val="204"/>
    </font>
    <font>
      <b/>
      <sz val="8.5"/>
      <name val="Arial"/>
      <family val="2"/>
      <charset val="204"/>
    </font>
    <font>
      <i/>
      <sz val="8"/>
      <name val="Arial Cyr"/>
    </font>
    <font>
      <sz val="8"/>
      <name val="Arial Cyr"/>
    </font>
    <font>
      <vertAlign val="superscript"/>
      <sz val="8"/>
      <name val="Arial"/>
      <family val="2"/>
      <charset val="204"/>
    </font>
    <font>
      <i/>
      <sz val="8"/>
      <color indexed="14"/>
      <name val="Arial CYR"/>
      <charset val="238"/>
    </font>
    <font>
      <i/>
      <sz val="8"/>
      <color indexed="8"/>
      <name val="Arial CYR"/>
    </font>
    <font>
      <sz val="12"/>
      <name val="Courier New"/>
      <family val="3"/>
      <charset val="204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theme="1"/>
      <name val="Arial"/>
      <family val="2"/>
      <charset val="204"/>
    </font>
    <font>
      <sz val="10"/>
      <color rgb="FFFF0000"/>
      <name val="Arial Cyr"/>
      <charset val="204"/>
    </font>
    <font>
      <sz val="8"/>
      <color rgb="FFFF0000"/>
      <name val="Arial"/>
      <family val="2"/>
      <charset val="204"/>
    </font>
    <font>
      <b/>
      <sz val="8"/>
      <name val="Arial Cy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vertAlign val="superscript"/>
      <sz val="9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vertAlign val="superscript"/>
      <sz val="9"/>
      <name val="Calibri"/>
      <family val="2"/>
    </font>
    <font>
      <sz val="8"/>
      <color rgb="FF11AFB3"/>
      <name val="Arial Cyr"/>
      <charset val="204"/>
    </font>
    <font>
      <b/>
      <vertAlign val="superscript"/>
      <sz val="9"/>
      <name val="Arial"/>
      <family val="2"/>
    </font>
    <font>
      <i/>
      <sz val="9"/>
      <name val="Arial"/>
      <family val="2"/>
    </font>
    <font>
      <i/>
      <sz val="8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3" fillId="26" borderId="0" applyNumberFormat="0" applyBorder="0" applyAlignment="0" applyProtection="0"/>
    <xf numFmtId="0" fontId="34" fillId="27" borderId="13" applyNumberFormat="0" applyAlignment="0" applyProtection="0"/>
    <xf numFmtId="0" fontId="35" fillId="28" borderId="14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29" borderId="0" applyNumberFormat="0" applyBorder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40" fillId="0" borderId="17" applyNumberFormat="0" applyFill="0" applyAlignment="0" applyProtection="0"/>
    <xf numFmtId="0" fontId="40" fillId="0" borderId="0" applyNumberFormat="0" applyFill="0" applyBorder="0" applyAlignment="0" applyProtection="0"/>
    <xf numFmtId="0" fontId="41" fillId="30" borderId="13" applyNumberFormat="0" applyAlignment="0" applyProtection="0"/>
    <xf numFmtId="0" fontId="42" fillId="0" borderId="18" applyNumberFormat="0" applyFill="0" applyAlignment="0" applyProtection="0"/>
    <xf numFmtId="0" fontId="43" fillId="31" borderId="0" applyNumberFormat="0" applyBorder="0" applyAlignment="0" applyProtection="0"/>
    <xf numFmtId="0" fontId="5" fillId="0" borderId="0"/>
    <xf numFmtId="0" fontId="30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31" fillId="32" borderId="19" applyNumberFormat="0" applyFont="0" applyAlignment="0" applyProtection="0"/>
    <xf numFmtId="0" fontId="44" fillId="27" borderId="20" applyNumberFormat="0" applyAlignment="0" applyProtection="0"/>
    <xf numFmtId="0" fontId="45" fillId="0" borderId="0" applyNumberFormat="0" applyFill="0" applyBorder="0" applyAlignment="0" applyProtection="0"/>
    <xf numFmtId="0" fontId="46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30" fillId="0" borderId="0"/>
    <xf numFmtId="0" fontId="29" fillId="0" borderId="0"/>
    <xf numFmtId="0" fontId="1" fillId="0" borderId="0"/>
    <xf numFmtId="0" fontId="5" fillId="0" borderId="0"/>
    <xf numFmtId="0" fontId="2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474">
    <xf numFmtId="0" fontId="0" fillId="0" borderId="0" xfId="0"/>
    <xf numFmtId="165" fontId="0" fillId="0" borderId="0" xfId="0" applyNumberFormat="1"/>
    <xf numFmtId="0" fontId="3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 indent="2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 indent="1"/>
    </xf>
    <xf numFmtId="0" fontId="2" fillId="0" borderId="2" xfId="0" applyFont="1" applyBorder="1" applyAlignment="1">
      <alignment horizontal="left" wrapText="1" indent="3"/>
    </xf>
    <xf numFmtId="0" fontId="3" fillId="0" borderId="2" xfId="0" applyFont="1" applyBorder="1" applyAlignment="1">
      <alignment horizontal="left" wrapText="1"/>
    </xf>
    <xf numFmtId="165" fontId="3" fillId="0" borderId="0" xfId="0" applyNumberFormat="1" applyFont="1" applyAlignment="1">
      <alignment horizontal="right" wrapText="1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6" fontId="2" fillId="0" borderId="0" xfId="56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167" fontId="2" fillId="0" borderId="0" xfId="56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 wrapText="1"/>
    </xf>
    <xf numFmtId="165" fontId="8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 wrapText="1" indent="1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top" wrapText="1" indent="2"/>
    </xf>
    <xf numFmtId="168" fontId="2" fillId="0" borderId="0" xfId="0" applyNumberFormat="1" applyFont="1" applyAlignment="1">
      <alignment horizontal="right" wrapText="1" indent="1"/>
    </xf>
    <xf numFmtId="165" fontId="2" fillId="0" borderId="0" xfId="0" applyNumberFormat="1" applyFont="1" applyAlignment="1">
      <alignment horizontal="right" wrapText="1" indent="1"/>
    </xf>
    <xf numFmtId="0" fontId="6" fillId="0" borderId="2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left" wrapText="1" indent="1"/>
    </xf>
    <xf numFmtId="0" fontId="2" fillId="0" borderId="0" xfId="0" applyFont="1" applyAlignment="1">
      <alignment horizontal="left" vertical="top" wrapText="1" indent="1"/>
    </xf>
    <xf numFmtId="0" fontId="8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168" fontId="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 vertical="top" wrapText="1"/>
    </xf>
    <xf numFmtId="168" fontId="2" fillId="0" borderId="0" xfId="0" applyNumberFormat="1" applyFont="1" applyAlignment="1">
      <alignment horizontal="right" vertical="top"/>
    </xf>
    <xf numFmtId="0" fontId="4" fillId="0" borderId="6" xfId="0" applyFont="1" applyBorder="1" applyAlignment="1">
      <alignment horizontal="center" vertical="center" wrapText="1"/>
    </xf>
    <xf numFmtId="165" fontId="16" fillId="0" borderId="0" xfId="0" applyNumberFormat="1" applyFont="1" applyAlignment="1">
      <alignment horizontal="right"/>
    </xf>
    <xf numFmtId="0" fontId="6" fillId="0" borderId="0" xfId="0" applyFont="1" applyAlignment="1">
      <alignment horizontal="left" indent="3"/>
    </xf>
    <xf numFmtId="0" fontId="21" fillId="0" borderId="0" xfId="0" applyFont="1"/>
    <xf numFmtId="0" fontId="6" fillId="0" borderId="0" xfId="0" applyFont="1" applyAlignment="1">
      <alignment horizontal="left" vertical="top" wrapText="1" indent="3"/>
    </xf>
    <xf numFmtId="0" fontId="3" fillId="0" borderId="0" xfId="0" applyFont="1" applyAlignment="1">
      <alignment vertical="center" wrapText="1"/>
    </xf>
    <xf numFmtId="0" fontId="23" fillId="0" borderId="0" xfId="0" applyFont="1" applyAlignment="1">
      <alignment vertical="top" wrapText="1"/>
    </xf>
    <xf numFmtId="1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5" fontId="8" fillId="0" borderId="0" xfId="0" applyNumberFormat="1" applyFont="1"/>
    <xf numFmtId="168" fontId="8" fillId="0" borderId="0" xfId="0" applyNumberFormat="1" applyFont="1"/>
    <xf numFmtId="165" fontId="2" fillId="0" borderId="0" xfId="0" applyNumberFormat="1" applyFont="1"/>
    <xf numFmtId="0" fontId="8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right" wrapText="1"/>
    </xf>
    <xf numFmtId="165" fontId="2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165" fontId="8" fillId="0" borderId="0" xfId="0" applyNumberFormat="1" applyFont="1" applyAlignment="1">
      <alignment vertical="top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0" fontId="15" fillId="0" borderId="0" xfId="0" applyFont="1" applyAlignment="1">
      <alignment horizontal="left" vertical="top" wrapText="1" indent="1"/>
    </xf>
    <xf numFmtId="0" fontId="3" fillId="0" borderId="3" xfId="0" applyFont="1" applyBorder="1" applyAlignment="1">
      <alignment horizontal="left" vertical="top" wrapText="1" inden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 indent="1"/>
    </xf>
    <xf numFmtId="0" fontId="15" fillId="0" borderId="2" xfId="0" applyFont="1" applyBorder="1" applyAlignment="1">
      <alignment horizontal="left" vertical="top" wrapText="1" indent="1"/>
    </xf>
    <xf numFmtId="0" fontId="3" fillId="0" borderId="7" xfId="0" applyFont="1" applyBorder="1" applyAlignment="1">
      <alignment horizontal="left" vertical="top" wrapText="1" indent="1"/>
    </xf>
    <xf numFmtId="0" fontId="2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wrapText="1" indent="1"/>
    </xf>
    <xf numFmtId="165" fontId="19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165" fontId="9" fillId="0" borderId="0" xfId="0" applyNumberFormat="1" applyFont="1"/>
    <xf numFmtId="165" fontId="19" fillId="0" borderId="0" xfId="0" applyNumberFormat="1" applyFont="1"/>
    <xf numFmtId="0" fontId="3" fillId="0" borderId="0" xfId="0" applyFont="1" applyAlignment="1">
      <alignment horizontal="left" wrapText="1" indent="1"/>
    </xf>
    <xf numFmtId="0" fontId="2" fillId="0" borderId="0" xfId="0" applyFont="1" applyAlignment="1">
      <alignment horizontal="left" wrapText="1" indent="2"/>
    </xf>
    <xf numFmtId="0" fontId="6" fillId="0" borderId="0" xfId="0" applyFont="1" applyAlignment="1">
      <alignment horizontal="left" wrapText="1" indent="4"/>
    </xf>
    <xf numFmtId="168" fontId="2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left" wrapText="1" indent="3"/>
    </xf>
    <xf numFmtId="0" fontId="6" fillId="0" borderId="0" xfId="0" applyFont="1" applyAlignment="1">
      <alignment horizontal="left" wrapText="1" indent="3"/>
    </xf>
    <xf numFmtId="0" fontId="6" fillId="0" borderId="0" xfId="0" applyFont="1" applyAlignment="1">
      <alignment horizontal="left" wrapText="1" indent="1"/>
    </xf>
    <xf numFmtId="0" fontId="2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/>
    </xf>
    <xf numFmtId="0" fontId="2" fillId="0" borderId="6" xfId="40" applyFont="1" applyBorder="1" applyAlignment="1">
      <alignment vertical="top" wrapText="1"/>
    </xf>
    <xf numFmtId="0" fontId="2" fillId="0" borderId="4" xfId="40" applyFont="1" applyBorder="1" applyAlignment="1">
      <alignment horizontal="center" vertical="center" wrapText="1"/>
    </xf>
    <xf numFmtId="0" fontId="2" fillId="0" borderId="5" xfId="4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/>
    </xf>
    <xf numFmtId="0" fontId="3" fillId="0" borderId="2" xfId="40" applyFont="1" applyBorder="1" applyAlignment="1">
      <alignment wrapText="1"/>
    </xf>
    <xf numFmtId="0" fontId="48" fillId="0" borderId="0" xfId="0" applyFont="1"/>
    <xf numFmtId="165" fontId="2" fillId="0" borderId="0" xfId="40" applyNumberFormat="1" applyFont="1" applyAlignment="1">
      <alignment horizontal="right" wrapText="1"/>
    </xf>
    <xf numFmtId="0" fontId="2" fillId="0" borderId="2" xfId="40" applyFont="1" applyBorder="1" applyAlignment="1">
      <alignment horizontal="left" wrapText="1" indent="2"/>
    </xf>
    <xf numFmtId="0" fontId="2" fillId="0" borderId="2" xfId="40" applyFont="1" applyBorder="1" applyAlignment="1">
      <alignment horizontal="left" wrapText="1" indent="4"/>
    </xf>
    <xf numFmtId="165" fontId="2" fillId="0" borderId="0" xfId="40" applyNumberFormat="1" applyFont="1" applyAlignment="1">
      <alignment horizontal="right"/>
    </xf>
    <xf numFmtId="0" fontId="2" fillId="0" borderId="2" xfId="40" applyFont="1" applyBorder="1" applyAlignment="1">
      <alignment horizontal="left" wrapText="1" indent="3"/>
    </xf>
    <xf numFmtId="0" fontId="2" fillId="0" borderId="0" xfId="40" applyFont="1" applyAlignment="1">
      <alignment horizontal="right"/>
    </xf>
    <xf numFmtId="0" fontId="2" fillId="0" borderId="2" xfId="40" applyFont="1" applyBorder="1" applyAlignment="1">
      <alignment horizontal="left" wrapText="1" indent="1"/>
    </xf>
    <xf numFmtId="165" fontId="3" fillId="0" borderId="0" xfId="40" applyNumberFormat="1" applyFont="1" applyAlignment="1">
      <alignment horizontal="right"/>
    </xf>
    <xf numFmtId="0" fontId="3" fillId="0" borderId="0" xfId="40" applyFont="1" applyAlignment="1">
      <alignment wrapText="1"/>
    </xf>
    <xf numFmtId="0" fontId="48" fillId="0" borderId="0" xfId="0" applyFont="1" applyAlignment="1">
      <alignment horizontal="right"/>
    </xf>
    <xf numFmtId="0" fontId="2" fillId="0" borderId="6" xfId="40" applyFont="1" applyBorder="1" applyAlignment="1">
      <alignment horizontal="center" vertical="center" wrapText="1"/>
    </xf>
    <xf numFmtId="0" fontId="2" fillId="0" borderId="4" xfId="40" applyFont="1" applyBorder="1" applyAlignment="1">
      <alignment horizontal="center" vertical="center"/>
    </xf>
    <xf numFmtId="0" fontId="2" fillId="0" borderId="5" xfId="4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left" wrapText="1" indent="1"/>
    </xf>
    <xf numFmtId="0" fontId="3" fillId="0" borderId="3" xfId="0" applyFont="1" applyBorder="1" applyAlignment="1">
      <alignment horizontal="left" wrapText="1" indent="1"/>
    </xf>
    <xf numFmtId="0" fontId="3" fillId="0" borderId="1" xfId="40" applyFont="1" applyBorder="1" applyAlignment="1">
      <alignment wrapText="1"/>
    </xf>
    <xf numFmtId="165" fontId="3" fillId="0" borderId="9" xfId="40" applyNumberFormat="1" applyFont="1" applyBorder="1" applyAlignment="1">
      <alignment horizontal="right" wrapText="1"/>
    </xf>
    <xf numFmtId="0" fontId="3" fillId="0" borderId="9" xfId="40" applyFont="1" applyBorder="1" applyAlignment="1">
      <alignment horizontal="right"/>
    </xf>
    <xf numFmtId="0" fontId="48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2" xfId="40" applyFont="1" applyBorder="1" applyAlignment="1">
      <alignment horizontal="left" wrapText="1"/>
    </xf>
    <xf numFmtId="2" fontId="2" fillId="0" borderId="0" xfId="0" applyNumberFormat="1" applyFont="1" applyAlignment="1">
      <alignment horizontal="right" wrapText="1"/>
    </xf>
    <xf numFmtId="0" fontId="3" fillId="0" borderId="2" xfId="40" applyFont="1" applyBorder="1" applyAlignment="1">
      <alignment horizontal="left" vertical="top" wrapText="1"/>
    </xf>
    <xf numFmtId="168" fontId="0" fillId="0" borderId="0" xfId="0" applyNumberFormat="1"/>
    <xf numFmtId="1" fontId="2" fillId="0" borderId="6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8" fillId="0" borderId="0" xfId="0" applyNumberFormat="1" applyFont="1"/>
    <xf numFmtId="0" fontId="3" fillId="0" borderId="0" xfId="0" applyFont="1"/>
    <xf numFmtId="168" fontId="48" fillId="0" borderId="0" xfId="0" applyNumberFormat="1" applyFont="1"/>
    <xf numFmtId="0" fontId="5" fillId="0" borderId="0" xfId="0" applyFont="1"/>
    <xf numFmtId="0" fontId="2" fillId="0" borderId="4" xfId="0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0" fillId="0" borderId="0" xfId="0" applyAlignment="1">
      <alignment horizontal="right"/>
    </xf>
    <xf numFmtId="3" fontId="3" fillId="0" borderId="0" xfId="0" applyNumberFormat="1" applyFont="1" applyAlignment="1">
      <alignment horizontal="right" vertical="top"/>
    </xf>
    <xf numFmtId="3" fontId="3" fillId="0" borderId="11" xfId="0" applyNumberFormat="1" applyFont="1" applyBorder="1" applyAlignment="1">
      <alignment wrapText="1"/>
    </xf>
    <xf numFmtId="3" fontId="3" fillId="0" borderId="8" xfId="0" applyNumberFormat="1" applyFont="1" applyBorder="1" applyAlignment="1">
      <alignment wrapText="1"/>
    </xf>
    <xf numFmtId="3" fontId="2" fillId="0" borderId="8" xfId="0" applyNumberFormat="1" applyFont="1" applyBorder="1" applyAlignment="1">
      <alignment wrapText="1"/>
    </xf>
    <xf numFmtId="3" fontId="4" fillId="0" borderId="0" xfId="41" applyNumberFormat="1" applyFont="1" applyAlignment="1">
      <alignment horizontal="right" wrapText="1"/>
    </xf>
    <xf numFmtId="3" fontId="3" fillId="0" borderId="8" xfId="53" applyNumberFormat="1" applyFont="1" applyBorder="1" applyAlignment="1">
      <alignment wrapText="1"/>
    </xf>
    <xf numFmtId="3" fontId="2" fillId="0" borderId="8" xfId="53" applyNumberFormat="1" applyFont="1" applyBorder="1" applyAlignment="1">
      <alignment wrapText="1"/>
    </xf>
    <xf numFmtId="3" fontId="3" fillId="0" borderId="10" xfId="53" applyNumberFormat="1" applyFont="1" applyBorder="1" applyAlignment="1">
      <alignment wrapText="1"/>
    </xf>
    <xf numFmtId="165" fontId="9" fillId="0" borderId="0" xfId="0" applyNumberFormat="1" applyFont="1" applyAlignment="1">
      <alignment horizontal="right" vertical="top"/>
    </xf>
    <xf numFmtId="165" fontId="8" fillId="0" borderId="0" xfId="0" applyNumberFormat="1" applyFont="1" applyAlignment="1">
      <alignment horizontal="right" vertical="top"/>
    </xf>
    <xf numFmtId="165" fontId="9" fillId="0" borderId="3" xfId="0" applyNumberFormat="1" applyFont="1" applyBorder="1" applyAlignment="1">
      <alignment horizontal="right" vertical="top"/>
    </xf>
    <xf numFmtId="165" fontId="3" fillId="0" borderId="9" xfId="0" applyNumberFormat="1" applyFont="1" applyBorder="1" applyAlignment="1">
      <alignment horizontal="right" wrapText="1"/>
    </xf>
    <xf numFmtId="165" fontId="3" fillId="0" borderId="3" xfId="0" applyNumberFormat="1" applyFont="1" applyBorder="1" applyAlignment="1">
      <alignment horizontal="right" wrapText="1"/>
    </xf>
    <xf numFmtId="0" fontId="3" fillId="0" borderId="1" xfId="0" applyFont="1" applyBorder="1" applyAlignment="1">
      <alignment vertical="top" wrapText="1"/>
    </xf>
    <xf numFmtId="165" fontId="2" fillId="0" borderId="0" xfId="53" applyNumberFormat="1" applyFont="1" applyAlignment="1">
      <alignment horizontal="right" wrapText="1"/>
    </xf>
    <xf numFmtId="0" fontId="16" fillId="0" borderId="0" xfId="0" applyFont="1"/>
    <xf numFmtId="165" fontId="16" fillId="0" borderId="0" xfId="0" applyNumberFormat="1" applyFont="1"/>
    <xf numFmtId="0" fontId="49" fillId="0" borderId="0" xfId="0" applyFont="1"/>
    <xf numFmtId="3" fontId="3" fillId="0" borderId="9" xfId="53" applyNumberFormat="1" applyFont="1" applyBorder="1" applyAlignment="1">
      <alignment horizontal="right" vertical="center"/>
    </xf>
    <xf numFmtId="3" fontId="3" fillId="0" borderId="0" xfId="53" applyNumberFormat="1" applyFont="1" applyAlignment="1">
      <alignment horizontal="right" vertical="center"/>
    </xf>
    <xf numFmtId="3" fontId="2" fillId="0" borderId="0" xfId="53" applyNumberFormat="1" applyFont="1" applyAlignment="1">
      <alignment horizontal="right" vertical="center"/>
    </xf>
    <xf numFmtId="3" fontId="2" fillId="0" borderId="0" xfId="54" applyNumberFormat="1" applyFont="1" applyAlignment="1">
      <alignment horizontal="right" vertical="center" wrapText="1"/>
    </xf>
    <xf numFmtId="3" fontId="3" fillId="0" borderId="3" xfId="53" applyNumberFormat="1" applyFont="1" applyBorder="1" applyAlignment="1">
      <alignment horizontal="right" vertical="center"/>
    </xf>
    <xf numFmtId="3" fontId="3" fillId="0" borderId="3" xfId="54" applyNumberFormat="1" applyFont="1" applyBorder="1" applyAlignment="1">
      <alignment horizontal="right" vertical="center" wrapText="1"/>
    </xf>
    <xf numFmtId="2" fontId="8" fillId="0" borderId="0" xfId="0" applyNumberFormat="1" applyFont="1"/>
    <xf numFmtId="168" fontId="3" fillId="0" borderId="8" xfId="0" applyNumberFormat="1" applyFont="1" applyBorder="1" applyAlignment="1">
      <alignment horizontal="right"/>
    </xf>
    <xf numFmtId="165" fontId="3" fillId="0" borderId="8" xfId="40" applyNumberFormat="1" applyFont="1" applyBorder="1" applyAlignment="1">
      <alignment horizontal="right"/>
    </xf>
    <xf numFmtId="168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/>
    </xf>
    <xf numFmtId="165" fontId="9" fillId="0" borderId="0" xfId="0" applyNumberFormat="1" applyFont="1" applyAlignment="1">
      <alignment vertical="top"/>
    </xf>
    <xf numFmtId="168" fontId="8" fillId="0" borderId="0" xfId="0" applyNumberFormat="1" applyFont="1" applyAlignment="1">
      <alignment vertical="top"/>
    </xf>
    <xf numFmtId="165" fontId="2" fillId="0" borderId="0" xfId="53" applyNumberFormat="1" applyFont="1" applyAlignment="1">
      <alignment horizontal="right" vertical="top" wrapText="1"/>
    </xf>
    <xf numFmtId="0" fontId="4" fillId="0" borderId="7" xfId="0" applyFont="1" applyBorder="1" applyAlignment="1">
      <alignment horizontal="left" wrapText="1" indent="1"/>
    </xf>
    <xf numFmtId="168" fontId="2" fillId="0" borderId="3" xfId="0" applyNumberFormat="1" applyFont="1" applyBorder="1" applyAlignment="1">
      <alignment horizontal="right" vertical="top" wrapText="1"/>
    </xf>
    <xf numFmtId="168" fontId="8" fillId="0" borderId="3" xfId="0" applyNumberFormat="1" applyFont="1" applyBorder="1" applyAlignment="1">
      <alignment vertical="top"/>
    </xf>
    <xf numFmtId="0" fontId="8" fillId="0" borderId="3" xfId="0" applyFont="1" applyBorder="1" applyAlignment="1">
      <alignment vertical="top"/>
    </xf>
    <xf numFmtId="165" fontId="2" fillId="0" borderId="3" xfId="53" applyNumberFormat="1" applyFont="1" applyBorder="1" applyAlignment="1">
      <alignment horizontal="right" vertical="top" wrapText="1"/>
    </xf>
    <xf numFmtId="0" fontId="8" fillId="0" borderId="0" xfId="0" applyFont="1" applyAlignment="1">
      <alignment wrapText="1"/>
    </xf>
    <xf numFmtId="165" fontId="8" fillId="0" borderId="0" xfId="0" applyNumberFormat="1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 vertical="top" wrapText="1"/>
    </xf>
    <xf numFmtId="165" fontId="8" fillId="0" borderId="0" xfId="0" applyNumberFormat="1" applyFont="1" applyAlignment="1">
      <alignment horizontal="right" wrapText="1"/>
    </xf>
    <xf numFmtId="168" fontId="16" fillId="0" borderId="0" xfId="0" applyNumberFormat="1" applyFont="1" applyAlignment="1">
      <alignment horizontal="right" vertical="top" wrapText="1"/>
    </xf>
    <xf numFmtId="168" fontId="16" fillId="0" borderId="0" xfId="0" applyNumberFormat="1" applyFont="1" applyAlignment="1">
      <alignment vertical="top" wrapText="1"/>
    </xf>
    <xf numFmtId="165" fontId="8" fillId="0" borderId="0" xfId="0" applyNumberFormat="1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16" fillId="0" borderId="0" xfId="0" applyFont="1" applyAlignment="1">
      <alignment vertical="top" wrapText="1"/>
    </xf>
    <xf numFmtId="165" fontId="16" fillId="0" borderId="0" xfId="0" applyNumberFormat="1" applyFont="1" applyAlignment="1">
      <alignment horizontal="right" vertical="top" wrapText="1"/>
    </xf>
    <xf numFmtId="165" fontId="16" fillId="0" borderId="0" xfId="0" applyNumberFormat="1" applyFont="1" applyAlignment="1">
      <alignment vertical="top" wrapText="1"/>
    </xf>
    <xf numFmtId="165" fontId="8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vertical="top" wrapText="1"/>
    </xf>
    <xf numFmtId="165" fontId="3" fillId="0" borderId="0" xfId="0" applyNumberFormat="1" applyFont="1" applyAlignment="1">
      <alignment horizontal="right" vertical="top" wrapText="1"/>
    </xf>
    <xf numFmtId="165" fontId="16" fillId="0" borderId="0" xfId="0" applyNumberFormat="1" applyFont="1" applyAlignment="1">
      <alignment horizontal="right" vertical="top"/>
    </xf>
    <xf numFmtId="0" fontId="16" fillId="0" borderId="0" xfId="0" applyFont="1" applyAlignment="1">
      <alignment vertical="top"/>
    </xf>
    <xf numFmtId="165" fontId="19" fillId="0" borderId="0" xfId="0" applyNumberFormat="1" applyFont="1" applyAlignment="1">
      <alignment vertical="top"/>
    </xf>
    <xf numFmtId="0" fontId="3" fillId="0" borderId="7" xfId="0" applyFont="1" applyBorder="1" applyAlignment="1">
      <alignment wrapText="1"/>
    </xf>
    <xf numFmtId="165" fontId="3" fillId="0" borderId="3" xfId="0" applyNumberFormat="1" applyFont="1" applyBorder="1" applyAlignment="1">
      <alignment horizontal="right" vertical="top" wrapText="1"/>
    </xf>
    <xf numFmtId="165" fontId="3" fillId="0" borderId="3" xfId="0" applyNumberFormat="1" applyFont="1" applyBorder="1" applyAlignment="1">
      <alignment horizontal="right" vertical="top"/>
    </xf>
    <xf numFmtId="165" fontId="9" fillId="0" borderId="3" xfId="0" applyNumberFormat="1" applyFont="1" applyBorder="1" applyAlignment="1">
      <alignment vertical="top"/>
    </xf>
    <xf numFmtId="0" fontId="16" fillId="0" borderId="3" xfId="0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8" fontId="8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vertical="top"/>
    </xf>
    <xf numFmtId="0" fontId="2" fillId="0" borderId="7" xfId="0" applyFont="1" applyBorder="1" applyAlignment="1">
      <alignment wrapText="1"/>
    </xf>
    <xf numFmtId="165" fontId="2" fillId="0" borderId="3" xfId="0" applyNumberFormat="1" applyFont="1" applyBorder="1" applyAlignment="1">
      <alignment horizontal="right" vertical="top" wrapText="1"/>
    </xf>
    <xf numFmtId="165" fontId="2" fillId="0" borderId="3" xfId="0" applyNumberFormat="1" applyFont="1" applyBorder="1" applyAlignment="1">
      <alignment horizontal="right" vertical="top"/>
    </xf>
    <xf numFmtId="0" fontId="2" fillId="0" borderId="3" xfId="0" applyFont="1" applyBorder="1" applyAlignment="1">
      <alignment vertical="top"/>
    </xf>
    <xf numFmtId="0" fontId="0" fillId="0" borderId="0" xfId="0" applyAlignment="1">
      <alignment vertical="top"/>
    </xf>
    <xf numFmtId="165" fontId="8" fillId="0" borderId="3" xfId="0" applyNumberFormat="1" applyFont="1" applyBorder="1" applyAlignment="1">
      <alignment vertical="top"/>
    </xf>
    <xf numFmtId="165" fontId="3" fillId="0" borderId="0" xfId="0" applyNumberFormat="1" applyFont="1" applyAlignment="1">
      <alignment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vertical="top"/>
    </xf>
    <xf numFmtId="165" fontId="2" fillId="0" borderId="0" xfId="0" applyNumberFormat="1" applyFont="1" applyAlignment="1">
      <alignment vertical="top" wrapText="1"/>
    </xf>
    <xf numFmtId="165" fontId="16" fillId="0" borderId="0" xfId="0" applyNumberFormat="1" applyFont="1" applyAlignment="1">
      <alignment vertical="top"/>
    </xf>
    <xf numFmtId="165" fontId="19" fillId="0" borderId="0" xfId="0" applyNumberFormat="1" applyFont="1" applyAlignment="1">
      <alignment horizontal="right" vertical="top"/>
    </xf>
    <xf numFmtId="0" fontId="2" fillId="0" borderId="7" xfId="0" applyFont="1" applyBorder="1" applyAlignment="1">
      <alignment horizontal="left" wrapText="1" indent="3"/>
    </xf>
    <xf numFmtId="165" fontId="8" fillId="0" borderId="3" xfId="0" applyNumberFormat="1" applyFont="1" applyBorder="1" applyAlignment="1">
      <alignment horizontal="right" vertical="top"/>
    </xf>
    <xf numFmtId="165" fontId="19" fillId="0" borderId="3" xfId="0" applyNumberFormat="1" applyFont="1" applyBorder="1" applyAlignment="1">
      <alignment horizontal="right" vertical="top"/>
    </xf>
    <xf numFmtId="168" fontId="3" fillId="0" borderId="8" xfId="0" applyNumberFormat="1" applyFont="1" applyBorder="1" applyAlignment="1">
      <alignment horizontal="right" vertical="top" wrapText="1"/>
    </xf>
    <xf numFmtId="168" fontId="3" fillId="0" borderId="0" xfId="0" applyNumberFormat="1" applyFont="1" applyAlignment="1">
      <alignment horizontal="right" vertical="top"/>
    </xf>
    <xf numFmtId="168" fontId="2" fillId="0" borderId="8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left" wrapText="1" indent="1"/>
    </xf>
    <xf numFmtId="165" fontId="3" fillId="0" borderId="0" xfId="40" applyNumberFormat="1" applyFont="1" applyAlignment="1">
      <alignment horizontal="right" vertical="top" wrapText="1"/>
    </xf>
    <xf numFmtId="0" fontId="3" fillId="0" borderId="0" xfId="0" applyFont="1" applyAlignment="1">
      <alignment vertical="top"/>
    </xf>
    <xf numFmtId="165" fontId="2" fillId="0" borderId="0" xfId="40" applyNumberFormat="1" applyFont="1" applyAlignment="1">
      <alignment horizontal="right" vertical="top"/>
    </xf>
    <xf numFmtId="165" fontId="2" fillId="0" borderId="8" xfId="40" applyNumberFormat="1" applyFont="1" applyBorder="1" applyAlignment="1">
      <alignment horizontal="right" vertical="top"/>
    </xf>
    <xf numFmtId="165" fontId="2" fillId="0" borderId="10" xfId="40" applyNumberFormat="1" applyFont="1" applyBorder="1" applyAlignment="1">
      <alignment horizontal="right" vertical="top"/>
    </xf>
    <xf numFmtId="165" fontId="2" fillId="0" borderId="3" xfId="40" applyNumberFormat="1" applyFont="1" applyBorder="1" applyAlignment="1">
      <alignment horizontal="right" vertical="top"/>
    </xf>
    <xf numFmtId="165" fontId="2" fillId="0" borderId="0" xfId="40" applyNumberFormat="1" applyFont="1" applyAlignment="1">
      <alignment horizontal="right" vertical="top" wrapText="1"/>
    </xf>
    <xf numFmtId="3" fontId="16" fillId="0" borderId="9" xfId="0" applyNumberFormat="1" applyFont="1" applyBorder="1" applyAlignment="1">
      <alignment wrapText="1"/>
    </xf>
    <xf numFmtId="3" fontId="3" fillId="0" borderId="0" xfId="0" applyNumberFormat="1" applyFont="1" applyAlignment="1">
      <alignment horizontal="right" vertical="center" wrapText="1"/>
    </xf>
    <xf numFmtId="3" fontId="3" fillId="0" borderId="9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wrapText="1"/>
    </xf>
    <xf numFmtId="3" fontId="16" fillId="0" borderId="0" xfId="0" applyNumberFormat="1" applyFont="1" applyAlignment="1">
      <alignment horizontal="right" vertical="center" wrapText="1"/>
    </xf>
    <xf numFmtId="3" fontId="8" fillId="0" borderId="0" xfId="0" applyNumberFormat="1" applyFont="1" applyAlignment="1">
      <alignment horizontal="right" wrapText="1"/>
    </xf>
    <xf numFmtId="3" fontId="9" fillId="0" borderId="0" xfId="0" applyNumberFormat="1" applyFont="1" applyAlignment="1">
      <alignment wrapText="1"/>
    </xf>
    <xf numFmtId="3" fontId="3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wrapText="1"/>
    </xf>
    <xf numFmtId="3" fontId="16" fillId="0" borderId="3" xfId="0" applyNumberFormat="1" applyFont="1" applyBorder="1" applyAlignment="1">
      <alignment wrapText="1"/>
    </xf>
    <xf numFmtId="3" fontId="3" fillId="0" borderId="3" xfId="0" applyNumberFormat="1" applyFont="1" applyBorder="1" applyAlignment="1">
      <alignment horizontal="right" vertical="center" wrapText="1"/>
    </xf>
    <xf numFmtId="165" fontId="3" fillId="0" borderId="0" xfId="55" applyNumberFormat="1" applyFont="1" applyAlignment="1">
      <alignment horizontal="right" vertical="top" wrapText="1"/>
    </xf>
    <xf numFmtId="165" fontId="3" fillId="0" borderId="0" xfId="53" applyNumberFormat="1" applyFont="1" applyAlignment="1" applyProtection="1">
      <alignment horizontal="right" vertical="top" wrapText="1"/>
      <protection hidden="1"/>
    </xf>
    <xf numFmtId="165" fontId="2" fillId="0" borderId="0" xfId="55" applyNumberFormat="1" applyFont="1" applyAlignment="1">
      <alignment horizontal="right" vertical="top" wrapText="1"/>
    </xf>
    <xf numFmtId="165" fontId="3" fillId="0" borderId="3" xfId="53" applyNumberFormat="1" applyFont="1" applyBorder="1" applyAlignment="1" applyProtection="1">
      <alignment horizontal="right" vertical="top" wrapText="1"/>
      <protection hidden="1"/>
    </xf>
    <xf numFmtId="165" fontId="16" fillId="0" borderId="3" xfId="0" applyNumberFormat="1" applyFont="1" applyBorder="1" applyAlignment="1">
      <alignment horizontal="right" vertical="top" wrapText="1"/>
    </xf>
    <xf numFmtId="165" fontId="3" fillId="0" borderId="11" xfId="53" applyNumberFormat="1" applyFont="1" applyBorder="1" applyAlignment="1" applyProtection="1">
      <alignment horizontal="right" vertical="top" wrapText="1"/>
      <protection hidden="1"/>
    </xf>
    <xf numFmtId="165" fontId="2" fillId="0" borderId="0" xfId="53" applyNumberFormat="1" applyFont="1" applyAlignment="1" applyProtection="1">
      <alignment horizontal="right" vertical="top" wrapText="1"/>
      <protection hidden="1"/>
    </xf>
    <xf numFmtId="165" fontId="3" fillId="0" borderId="0" xfId="40" applyNumberFormat="1" applyFont="1" applyAlignment="1">
      <alignment horizontal="right" vertical="top"/>
    </xf>
    <xf numFmtId="165" fontId="3" fillId="0" borderId="0" xfId="40" applyNumberFormat="1" applyFont="1" applyAlignment="1">
      <alignment vertical="top" wrapText="1"/>
    </xf>
    <xf numFmtId="0" fontId="3" fillId="0" borderId="0" xfId="40" applyFont="1" applyAlignment="1">
      <alignment horizontal="right" vertical="top" wrapText="1"/>
    </xf>
    <xf numFmtId="2" fontId="2" fillId="0" borderId="0" xfId="0" applyNumberFormat="1" applyFont="1" applyAlignment="1">
      <alignment horizontal="right" vertical="top" wrapText="1"/>
    </xf>
    <xf numFmtId="2" fontId="8" fillId="0" borderId="0" xfId="0" applyNumberFormat="1" applyFont="1" applyAlignment="1">
      <alignment vertical="top"/>
    </xf>
    <xf numFmtId="2" fontId="8" fillId="0" borderId="0" xfId="0" applyNumberFormat="1" applyFont="1" applyAlignment="1">
      <alignment horizontal="right" vertical="top" wrapText="1"/>
    </xf>
    <xf numFmtId="2" fontId="2" fillId="0" borderId="3" xfId="0" applyNumberFormat="1" applyFont="1" applyBorder="1" applyAlignment="1">
      <alignment horizontal="right" vertical="top"/>
    </xf>
    <xf numFmtId="2" fontId="2" fillId="0" borderId="3" xfId="0" applyNumberFormat="1" applyFont="1" applyBorder="1" applyAlignment="1">
      <alignment horizontal="right" vertical="top" wrapText="1"/>
    </xf>
    <xf numFmtId="2" fontId="2" fillId="0" borderId="3" xfId="0" applyNumberFormat="1" applyFont="1" applyBorder="1" applyAlignment="1">
      <alignment vertical="top"/>
    </xf>
    <xf numFmtId="2" fontId="8" fillId="0" borderId="3" xfId="0" applyNumberFormat="1" applyFont="1" applyBorder="1" applyAlignment="1">
      <alignment vertical="top"/>
    </xf>
    <xf numFmtId="3" fontId="9" fillId="0" borderId="9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horizontal="right" wrapText="1"/>
    </xf>
    <xf numFmtId="3" fontId="9" fillId="0" borderId="3" xfId="0" applyNumberFormat="1" applyFont="1" applyBorder="1" applyAlignment="1">
      <alignment horizontal="right" wrapText="1"/>
    </xf>
    <xf numFmtId="0" fontId="2" fillId="0" borderId="0" xfId="40" applyFont="1" applyAlignment="1">
      <alignment horizontal="right" vertical="top" wrapText="1"/>
    </xf>
    <xf numFmtId="0" fontId="48" fillId="0" borderId="0" xfId="0" applyFont="1" applyAlignment="1">
      <alignment horizontal="right" vertical="top" wrapText="1"/>
    </xf>
    <xf numFmtId="0" fontId="48" fillId="0" borderId="0" xfId="0" applyFont="1" applyAlignment="1">
      <alignment vertical="top"/>
    </xf>
    <xf numFmtId="165" fontId="48" fillId="0" borderId="0" xfId="0" applyNumberFormat="1" applyFont="1" applyAlignment="1">
      <alignment horizontal="right" vertical="top" wrapText="1"/>
    </xf>
    <xf numFmtId="165" fontId="48" fillId="0" borderId="0" xfId="0" applyNumberFormat="1" applyFont="1" applyAlignment="1">
      <alignment vertical="top"/>
    </xf>
    <xf numFmtId="2" fontId="2" fillId="0" borderId="0" xfId="40" applyNumberFormat="1" applyFont="1" applyAlignment="1">
      <alignment horizontal="right" vertical="top" wrapText="1"/>
    </xf>
    <xf numFmtId="2" fontId="48" fillId="0" borderId="0" xfId="0" applyNumberFormat="1" applyFont="1" applyAlignment="1">
      <alignment horizontal="right" vertical="top" wrapText="1"/>
    </xf>
    <xf numFmtId="168" fontId="48" fillId="0" borderId="0" xfId="0" applyNumberFormat="1" applyFont="1" applyAlignment="1">
      <alignment horizontal="right" vertical="top" wrapText="1"/>
    </xf>
    <xf numFmtId="168" fontId="48" fillId="0" borderId="0" xfId="0" applyNumberFormat="1" applyFont="1" applyAlignment="1">
      <alignment vertical="top"/>
    </xf>
    <xf numFmtId="4" fontId="48" fillId="0" borderId="0" xfId="0" applyNumberFormat="1" applyFont="1" applyAlignment="1">
      <alignment vertical="top"/>
    </xf>
    <xf numFmtId="2" fontId="48" fillId="0" borderId="3" xfId="0" applyNumberFormat="1" applyFont="1" applyBorder="1" applyAlignment="1">
      <alignment horizontal="right" vertical="top" wrapText="1"/>
    </xf>
    <xf numFmtId="0" fontId="48" fillId="0" borderId="3" xfId="0" applyFont="1" applyBorder="1" applyAlignment="1">
      <alignment vertical="top"/>
    </xf>
    <xf numFmtId="1" fontId="2" fillId="0" borderId="4" xfId="0" applyNumberFormat="1" applyFont="1" applyBorder="1" applyAlignment="1">
      <alignment horizontal="left" vertical="top" wrapText="1" indent="1"/>
    </xf>
    <xf numFmtId="1" fontId="2" fillId="0" borderId="4" xfId="0" applyNumberFormat="1" applyFont="1" applyBorder="1" applyAlignment="1">
      <alignment horizontal="left" wrapText="1" indent="1"/>
    </xf>
    <xf numFmtId="165" fontId="2" fillId="0" borderId="2" xfId="0" applyNumberFormat="1" applyFont="1" applyBorder="1" applyAlignment="1">
      <alignment wrapText="1"/>
    </xf>
    <xf numFmtId="165" fontId="2" fillId="0" borderId="2" xfId="0" applyNumberFormat="1" applyFont="1" applyBorder="1" applyAlignment="1">
      <alignment horizontal="left" wrapText="1" indent="1"/>
    </xf>
    <xf numFmtId="165" fontId="2" fillId="0" borderId="2" xfId="0" applyNumberFormat="1" applyFont="1" applyBorder="1" applyAlignment="1">
      <alignment vertical="top" wrapText="1"/>
    </xf>
    <xf numFmtId="165" fontId="2" fillId="0" borderId="2" xfId="0" applyNumberFormat="1" applyFont="1" applyBorder="1" applyAlignment="1">
      <alignment horizontal="left" wrapText="1"/>
    </xf>
    <xf numFmtId="165" fontId="8" fillId="0" borderId="0" xfId="0" applyNumberFormat="1" applyFont="1" applyAlignment="1">
      <alignment horizontal="center" vertical="top"/>
    </xf>
    <xf numFmtId="165" fontId="2" fillId="0" borderId="2" xfId="0" applyNumberFormat="1" applyFont="1" applyBorder="1" applyAlignment="1">
      <alignment horizontal="left" vertical="top" wrapText="1" indent="1"/>
    </xf>
    <xf numFmtId="165" fontId="2" fillId="0" borderId="7" xfId="0" applyNumberFormat="1" applyFont="1" applyBorder="1" applyAlignment="1">
      <alignment wrapText="1"/>
    </xf>
    <xf numFmtId="168" fontId="2" fillId="0" borderId="8" xfId="0" applyNumberFormat="1" applyFont="1" applyBorder="1" applyAlignment="1">
      <alignment horizontal="right" vertical="top" wrapText="1"/>
    </xf>
    <xf numFmtId="168" fontId="3" fillId="0" borderId="8" xfId="0" applyNumberFormat="1" applyFont="1" applyBorder="1" applyAlignment="1">
      <alignment horizontal="right" vertical="top"/>
    </xf>
    <xf numFmtId="168" fontId="9" fillId="0" borderId="0" xfId="0" applyNumberFormat="1" applyFont="1" applyAlignment="1">
      <alignment horizontal="right" vertical="top"/>
    </xf>
    <xf numFmtId="168" fontId="9" fillId="0" borderId="0" xfId="0" applyNumberFormat="1" applyFont="1" applyAlignment="1">
      <alignment vertical="top"/>
    </xf>
    <xf numFmtId="168" fontId="16" fillId="0" borderId="0" xfId="0" applyNumberFormat="1" applyFont="1" applyAlignment="1">
      <alignment vertical="top"/>
    </xf>
    <xf numFmtId="168" fontId="16" fillId="0" borderId="0" xfId="0" applyNumberFormat="1" applyFont="1" applyAlignment="1">
      <alignment horizontal="right" vertical="top"/>
    </xf>
    <xf numFmtId="168" fontId="19" fillId="0" borderId="0" xfId="0" applyNumberFormat="1" applyFont="1" applyAlignment="1">
      <alignment horizontal="right" vertical="top"/>
    </xf>
    <xf numFmtId="168" fontId="19" fillId="0" borderId="0" xfId="0" applyNumberFormat="1" applyFont="1" applyAlignment="1">
      <alignment vertical="top"/>
    </xf>
    <xf numFmtId="168" fontId="16" fillId="0" borderId="8" xfId="0" applyNumberFormat="1" applyFont="1" applyBorder="1" applyAlignment="1">
      <alignment vertical="top"/>
    </xf>
    <xf numFmtId="168" fontId="8" fillId="0" borderId="10" xfId="0" applyNumberFormat="1" applyFont="1" applyBorder="1" applyAlignment="1">
      <alignment vertical="top"/>
    </xf>
    <xf numFmtId="168" fontId="19" fillId="0" borderId="0" xfId="0" applyNumberFormat="1" applyFont="1"/>
    <xf numFmtId="168" fontId="8" fillId="0" borderId="0" xfId="0" applyNumberFormat="1" applyFont="1" applyAlignment="1">
      <alignment horizontal="right"/>
    </xf>
    <xf numFmtId="168" fontId="9" fillId="0" borderId="0" xfId="0" applyNumberFormat="1" applyFont="1"/>
    <xf numFmtId="168" fontId="9" fillId="0" borderId="0" xfId="0" applyNumberFormat="1" applyFont="1" applyAlignment="1">
      <alignment horizontal="right"/>
    </xf>
    <xf numFmtId="168" fontId="16" fillId="0" borderId="0" xfId="0" applyNumberFormat="1" applyFont="1"/>
    <xf numFmtId="168" fontId="19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right" wrapText="1"/>
    </xf>
    <xf numFmtId="3" fontId="16" fillId="0" borderId="3" xfId="0" applyNumberFormat="1" applyFont="1" applyBorder="1" applyAlignment="1">
      <alignment horizontal="right" wrapText="1"/>
    </xf>
    <xf numFmtId="165" fontId="16" fillId="0" borderId="0" xfId="0" applyNumberFormat="1" applyFont="1" applyAlignment="1">
      <alignment horizontal="right" wrapText="1"/>
    </xf>
    <xf numFmtId="165" fontId="16" fillId="0" borderId="3" xfId="0" applyNumberFormat="1" applyFont="1" applyBorder="1" applyAlignment="1">
      <alignment horizontal="right" wrapText="1"/>
    </xf>
    <xf numFmtId="0" fontId="3" fillId="0" borderId="1" xfId="40" applyFont="1" applyBorder="1" applyAlignment="1">
      <alignment horizontal="left" vertical="top" wrapText="1"/>
    </xf>
    <xf numFmtId="0" fontId="2" fillId="0" borderId="2" xfId="40" applyFont="1" applyBorder="1" applyAlignment="1">
      <alignment horizontal="left" vertical="top" wrapText="1"/>
    </xf>
    <xf numFmtId="0" fontId="2" fillId="0" borderId="7" xfId="40" applyFont="1" applyBorder="1" applyAlignment="1">
      <alignment vertical="top" wrapText="1"/>
    </xf>
    <xf numFmtId="0" fontId="6" fillId="0" borderId="2" xfId="40" applyFont="1" applyBorder="1" applyAlignment="1">
      <alignment horizontal="left" vertical="top" wrapText="1" indent="1"/>
    </xf>
    <xf numFmtId="0" fontId="2" fillId="0" borderId="2" xfId="40" applyFont="1" applyBorder="1" applyAlignment="1">
      <alignment vertical="top" wrapText="1"/>
    </xf>
    <xf numFmtId="0" fontId="3" fillId="0" borderId="2" xfId="40" applyFont="1" applyBorder="1" applyAlignment="1">
      <alignment vertical="top" wrapText="1"/>
    </xf>
    <xf numFmtId="0" fontId="2" fillId="0" borderId="2" xfId="40" applyFont="1" applyBorder="1" applyAlignment="1">
      <alignment horizontal="left" vertical="top" wrapText="1" indent="2"/>
    </xf>
    <xf numFmtId="0" fontId="2" fillId="0" borderId="2" xfId="40" applyFont="1" applyBorder="1" applyAlignment="1">
      <alignment horizontal="left" vertical="top" wrapText="1" indent="1"/>
    </xf>
    <xf numFmtId="0" fontId="2" fillId="0" borderId="7" xfId="40" applyFont="1" applyBorder="1" applyAlignment="1">
      <alignment horizontal="left" vertical="top" wrapText="1" inden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3" fontId="3" fillId="0" borderId="9" xfId="53" applyNumberFormat="1" applyFont="1" applyBorder="1" applyAlignment="1">
      <alignment horizontal="right" vertical="center" wrapText="1"/>
    </xf>
    <xf numFmtId="3" fontId="9" fillId="0" borderId="9" xfId="0" applyNumberFormat="1" applyFont="1" applyBorder="1" applyAlignment="1">
      <alignment horizontal="right" vertical="center" wrapText="1"/>
    </xf>
    <xf numFmtId="3" fontId="3" fillId="0" borderId="0" xfId="53" applyNumberFormat="1" applyFont="1" applyAlignment="1">
      <alignment horizontal="right" vertical="center" wrapText="1"/>
    </xf>
    <xf numFmtId="3" fontId="9" fillId="0" borderId="0" xfId="0" applyNumberFormat="1" applyFont="1" applyAlignment="1">
      <alignment horizontal="right" vertical="center" wrapText="1"/>
    </xf>
    <xf numFmtId="3" fontId="2" fillId="0" borderId="0" xfId="53" applyNumberFormat="1" applyFont="1" applyAlignment="1">
      <alignment horizontal="right" vertical="center" wrapText="1"/>
    </xf>
    <xf numFmtId="3" fontId="3" fillId="0" borderId="3" xfId="53" applyNumberFormat="1" applyFont="1" applyBorder="1" applyAlignment="1">
      <alignment horizontal="right" vertical="center" wrapText="1"/>
    </xf>
    <xf numFmtId="3" fontId="16" fillId="0" borderId="3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/>
    <xf numFmtId="0" fontId="2" fillId="0" borderId="1" xfId="0" applyFont="1" applyBorder="1" applyAlignment="1">
      <alignment horizontal="left" wrapText="1"/>
    </xf>
    <xf numFmtId="2" fontId="0" fillId="0" borderId="0" xfId="0" applyNumberFormat="1"/>
    <xf numFmtId="168" fontId="50" fillId="0" borderId="0" xfId="0" applyNumberFormat="1" applyFont="1" applyAlignment="1">
      <alignment horizontal="right" wrapText="1"/>
    </xf>
    <xf numFmtId="0" fontId="8" fillId="0" borderId="5" xfId="0" applyFont="1" applyBorder="1" applyAlignment="1">
      <alignment horizontal="center" vertical="top"/>
    </xf>
    <xf numFmtId="0" fontId="51" fillId="0" borderId="0" xfId="0" applyFont="1" applyAlignment="1">
      <alignment vertical="top"/>
    </xf>
    <xf numFmtId="165" fontId="51" fillId="0" borderId="3" xfId="0" applyNumberFormat="1" applyFont="1" applyBorder="1" applyAlignment="1">
      <alignment vertical="top"/>
    </xf>
    <xf numFmtId="165" fontId="51" fillId="0" borderId="0" xfId="0" applyNumberFormat="1" applyFont="1" applyAlignment="1">
      <alignment vertical="top"/>
    </xf>
    <xf numFmtId="165" fontId="51" fillId="0" borderId="0" xfId="0" applyNumberFormat="1" applyFont="1"/>
    <xf numFmtId="0" fontId="51" fillId="0" borderId="0" xfId="0" applyFont="1"/>
    <xf numFmtId="165" fontId="25" fillId="0" borderId="0" xfId="0" applyNumberFormat="1" applyFont="1" applyAlignment="1">
      <alignment vertical="top"/>
    </xf>
    <xf numFmtId="3" fontId="16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16" fillId="0" borderId="3" xfId="0" applyNumberFormat="1" applyFont="1" applyBorder="1" applyAlignment="1">
      <alignment horizontal="right"/>
    </xf>
    <xf numFmtId="3" fontId="16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" fontId="16" fillId="0" borderId="3" xfId="0" applyNumberFormat="1" applyFont="1" applyBorder="1" applyAlignment="1">
      <alignment horizontal="right" vertical="center"/>
    </xf>
    <xf numFmtId="165" fontId="52" fillId="0" borderId="0" xfId="55" applyNumberFormat="1" applyFont="1" applyAlignment="1">
      <alignment horizontal="right" vertical="top" wrapText="1"/>
    </xf>
    <xf numFmtId="165" fontId="53" fillId="0" borderId="3" xfId="55" applyNumberFormat="1" applyFont="1" applyBorder="1" applyAlignment="1">
      <alignment horizontal="right" vertical="top" wrapText="1"/>
    </xf>
    <xf numFmtId="0" fontId="54" fillId="0" borderId="0" xfId="0" applyFont="1"/>
    <xf numFmtId="165" fontId="52" fillId="0" borderId="0" xfId="0" applyNumberFormat="1" applyFont="1"/>
    <xf numFmtId="165" fontId="52" fillId="0" borderId="0" xfId="0" applyNumberFormat="1" applyFont="1" applyAlignment="1">
      <alignment vertical="top"/>
    </xf>
    <xf numFmtId="165" fontId="53" fillId="0" borderId="0" xfId="0" applyNumberFormat="1" applyFont="1" applyAlignment="1">
      <alignment vertical="top"/>
    </xf>
    <xf numFmtId="2" fontId="52" fillId="0" borderId="0" xfId="0" applyNumberFormat="1" applyFont="1" applyAlignment="1">
      <alignment horizontal="right" vertical="top" wrapText="1"/>
    </xf>
    <xf numFmtId="3" fontId="3" fillId="0" borderId="11" xfId="0" applyNumberFormat="1" applyFont="1" applyBorder="1" applyAlignment="1">
      <alignment horizontal="right" wrapText="1"/>
    </xf>
    <xf numFmtId="3" fontId="3" fillId="0" borderId="8" xfId="0" applyNumberFormat="1" applyFont="1" applyBorder="1" applyAlignment="1">
      <alignment horizontal="right" wrapText="1"/>
    </xf>
    <xf numFmtId="3" fontId="2" fillId="0" borderId="8" xfId="0" applyNumberFormat="1" applyFont="1" applyBorder="1" applyAlignment="1">
      <alignment horizontal="right" wrapText="1"/>
    </xf>
    <xf numFmtId="3" fontId="3" fillId="0" borderId="10" xfId="0" applyNumberFormat="1" applyFont="1" applyBorder="1" applyAlignment="1">
      <alignment horizontal="right" wrapText="1"/>
    </xf>
    <xf numFmtId="165" fontId="2" fillId="0" borderId="0" xfId="0" applyNumberFormat="1" applyFont="1" applyAlignment="1">
      <alignment horizontal="right" vertical="top" wrapText="1" indent="1"/>
    </xf>
    <xf numFmtId="165" fontId="3" fillId="0" borderId="0" xfId="0" applyNumberFormat="1" applyFont="1" applyAlignment="1">
      <alignment horizontal="right" vertical="top" wrapText="1" indent="1"/>
    </xf>
    <xf numFmtId="165" fontId="16" fillId="0" borderId="3" xfId="0" applyNumberFormat="1" applyFont="1" applyBorder="1" applyAlignment="1">
      <alignment vertical="top"/>
    </xf>
    <xf numFmtId="2" fontId="52" fillId="0" borderId="3" xfId="0" applyNumberFormat="1" applyFont="1" applyBorder="1" applyAlignment="1">
      <alignment vertical="top"/>
    </xf>
    <xf numFmtId="4" fontId="8" fillId="0" borderId="0" xfId="0" applyNumberFormat="1" applyFont="1" applyAlignment="1">
      <alignment vertical="top"/>
    </xf>
    <xf numFmtId="4" fontId="8" fillId="0" borderId="3" xfId="0" applyNumberFormat="1" applyFont="1" applyBorder="1" applyAlignment="1">
      <alignment vertical="top"/>
    </xf>
    <xf numFmtId="165" fontId="51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8" fillId="0" borderId="3" xfId="0" applyFont="1" applyBorder="1" applyAlignment="1">
      <alignment horizontal="right" vertical="top"/>
    </xf>
    <xf numFmtId="168" fontId="3" fillId="0" borderId="0" xfId="0" applyNumberFormat="1" applyFont="1" applyAlignment="1">
      <alignment horizontal="right" vertical="top" wrapText="1" indent="1"/>
    </xf>
    <xf numFmtId="168" fontId="2" fillId="0" borderId="0" xfId="0" applyNumberFormat="1" applyFont="1" applyAlignment="1">
      <alignment horizontal="right" vertical="top" wrapText="1" indent="1"/>
    </xf>
    <xf numFmtId="168" fontId="2" fillId="0" borderId="3" xfId="0" applyNumberFormat="1" applyFont="1" applyBorder="1" applyAlignment="1">
      <alignment horizontal="right" wrapText="1" indent="1"/>
    </xf>
    <xf numFmtId="165" fontId="2" fillId="0" borderId="3" xfId="0" applyNumberFormat="1" applyFont="1" applyBorder="1" applyAlignment="1">
      <alignment horizontal="right" wrapText="1" indent="1"/>
    </xf>
    <xf numFmtId="165" fontId="3" fillId="0" borderId="0" xfId="56" applyNumberFormat="1" applyFont="1" applyFill="1" applyBorder="1" applyAlignment="1">
      <alignment horizontal="right" vertical="top"/>
    </xf>
    <xf numFmtId="165" fontId="2" fillId="0" borderId="0" xfId="28" applyNumberFormat="1" applyFont="1" applyFill="1" applyBorder="1" applyAlignment="1">
      <alignment horizontal="right" vertical="top"/>
    </xf>
    <xf numFmtId="165" fontId="2" fillId="0" borderId="0" xfId="28" applyNumberFormat="1" applyFont="1" applyFill="1" applyBorder="1" applyAlignment="1">
      <alignment horizontal="right"/>
    </xf>
    <xf numFmtId="165" fontId="2" fillId="0" borderId="3" xfId="28" applyNumberFormat="1" applyFont="1" applyFill="1" applyBorder="1" applyAlignment="1">
      <alignment horizontal="right" vertical="top"/>
    </xf>
    <xf numFmtId="165" fontId="3" fillId="0" borderId="0" xfId="53" applyNumberFormat="1" applyFont="1" applyAlignment="1" applyProtection="1">
      <alignment vertical="top"/>
      <protection hidden="1"/>
    </xf>
    <xf numFmtId="165" fontId="3" fillId="0" borderId="0" xfId="52" applyNumberFormat="1" applyFont="1" applyAlignment="1">
      <alignment vertical="top"/>
    </xf>
    <xf numFmtId="165" fontId="2" fillId="0" borderId="0" xfId="53" applyNumberFormat="1" applyFont="1" applyAlignment="1">
      <alignment vertical="top"/>
    </xf>
    <xf numFmtId="165" fontId="2" fillId="0" borderId="0" xfId="52" applyNumberFormat="1" applyFont="1" applyAlignment="1">
      <alignment vertical="top"/>
    </xf>
    <xf numFmtId="165" fontId="2" fillId="0" borderId="0" xfId="53" applyNumberFormat="1" applyFont="1" applyAlignment="1" applyProtection="1">
      <alignment vertical="top"/>
      <protection hidden="1"/>
    </xf>
    <xf numFmtId="165" fontId="3" fillId="0" borderId="3" xfId="0" applyNumberFormat="1" applyFont="1" applyBorder="1" applyAlignment="1">
      <alignment vertical="top" wrapText="1"/>
    </xf>
    <xf numFmtId="165" fontId="3" fillId="0" borderId="0" xfId="52" applyNumberFormat="1" applyFont="1" applyAlignment="1">
      <alignment horizontal="right" vertical="top"/>
    </xf>
    <xf numFmtId="165" fontId="2" fillId="0" borderId="0" xfId="52" applyNumberFormat="1" applyFont="1" applyAlignment="1">
      <alignment horizontal="right" vertical="top"/>
    </xf>
    <xf numFmtId="165" fontId="3" fillId="0" borderId="3" xfId="52" applyNumberFormat="1" applyFont="1" applyBorder="1" applyAlignment="1">
      <alignment horizontal="right" vertical="top"/>
    </xf>
    <xf numFmtId="165" fontId="16" fillId="0" borderId="3" xfId="0" applyNumberFormat="1" applyFont="1" applyBorder="1" applyAlignment="1">
      <alignment horizontal="right" vertical="top"/>
    </xf>
    <xf numFmtId="0" fontId="52" fillId="0" borderId="0" xfId="0" applyFont="1"/>
    <xf numFmtId="168" fontId="51" fillId="0" borderId="0" xfId="0" applyNumberFormat="1" applyFont="1" applyAlignment="1">
      <alignment vertical="top"/>
    </xf>
    <xf numFmtId="165" fontId="53" fillId="0" borderId="0" xfId="55" applyNumberFormat="1" applyFont="1" applyAlignment="1">
      <alignment horizontal="right" vertical="top" wrapText="1"/>
    </xf>
    <xf numFmtId="0" fontId="2" fillId="0" borderId="5" xfId="0" applyFont="1" applyBorder="1" applyAlignment="1">
      <alignment horizontal="right" vertical="center" wrapText="1"/>
    </xf>
    <xf numFmtId="0" fontId="53" fillId="0" borderId="0" xfId="0" applyFont="1" applyAlignment="1">
      <alignment vertical="top"/>
    </xf>
    <xf numFmtId="0" fontId="52" fillId="0" borderId="0" xfId="0" applyFont="1" applyAlignment="1">
      <alignment vertical="top"/>
    </xf>
    <xf numFmtId="0" fontId="52" fillId="0" borderId="0" xfId="0" applyFont="1" applyAlignment="1">
      <alignment horizontal="right" vertical="top" wrapText="1"/>
    </xf>
    <xf numFmtId="2" fontId="3" fillId="0" borderId="9" xfId="0" applyNumberFormat="1" applyFont="1" applyBorder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2" fontId="8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 wrapText="1"/>
    </xf>
    <xf numFmtId="2" fontId="8" fillId="0" borderId="0" xfId="0" applyNumberFormat="1" applyFont="1" applyAlignment="1">
      <alignment horizontal="right" wrapText="1"/>
    </xf>
    <xf numFmtId="2" fontId="4" fillId="0" borderId="0" xfId="41" applyNumberFormat="1" applyFont="1" applyAlignment="1">
      <alignment horizontal="right" wrapText="1"/>
    </xf>
    <xf numFmtId="2" fontId="3" fillId="0" borderId="3" xfId="0" applyNumberFormat="1" applyFont="1" applyBorder="1" applyAlignment="1">
      <alignment horizontal="right" wrapText="1"/>
    </xf>
    <xf numFmtId="2" fontId="16" fillId="0" borderId="3" xfId="0" applyNumberFormat="1" applyFont="1" applyBorder="1" applyAlignment="1">
      <alignment horizontal="right" wrapText="1"/>
    </xf>
    <xf numFmtId="2" fontId="51" fillId="0" borderId="0" xfId="0" applyNumberFormat="1" applyFont="1" applyAlignment="1">
      <alignment horizontal="right"/>
    </xf>
    <xf numFmtId="2" fontId="51" fillId="0" borderId="3" xfId="0" applyNumberFormat="1" applyFont="1" applyBorder="1" applyAlignment="1">
      <alignment horizontal="right"/>
    </xf>
    <xf numFmtId="3" fontId="51" fillId="0" borderId="0" xfId="0" applyNumberFormat="1" applyFont="1" applyAlignment="1">
      <alignment horizontal="right" wrapText="1"/>
    </xf>
    <xf numFmtId="3" fontId="51" fillId="0" borderId="0" xfId="0" applyNumberFormat="1" applyFont="1"/>
    <xf numFmtId="3" fontId="51" fillId="0" borderId="0" xfId="0" applyNumberFormat="1" applyFont="1" applyAlignment="1">
      <alignment vertical="center"/>
    </xf>
    <xf numFmtId="3" fontId="51" fillId="0" borderId="0" xfId="0" applyNumberFormat="1" applyFont="1" applyAlignment="1">
      <alignment horizontal="right" vertical="center"/>
    </xf>
    <xf numFmtId="3" fontId="51" fillId="0" borderId="3" xfId="0" applyNumberFormat="1" applyFont="1" applyBorder="1" applyAlignment="1">
      <alignment horizontal="right" vertical="center"/>
    </xf>
    <xf numFmtId="169" fontId="8" fillId="0" borderId="5" xfId="0" applyNumberFormat="1" applyFont="1" applyBorder="1"/>
    <xf numFmtId="165" fontId="2" fillId="0" borderId="4" xfId="40" applyNumberFormat="1" applyFont="1" applyBorder="1" applyAlignment="1">
      <alignment horizontal="right" vertical="top" wrapText="1" indent="2"/>
    </xf>
    <xf numFmtId="165" fontId="2" fillId="0" borderId="5" xfId="40" applyNumberFormat="1" applyFont="1" applyBorder="1" applyAlignment="1">
      <alignment horizontal="right" vertical="top" wrapText="1" indent="2"/>
    </xf>
    <xf numFmtId="165" fontId="2" fillId="0" borderId="0" xfId="40" applyNumberFormat="1" applyFont="1" applyAlignment="1">
      <alignment horizontal="center" vertical="top" wrapText="1"/>
    </xf>
    <xf numFmtId="165" fontId="8" fillId="0" borderId="0" xfId="40" applyNumberFormat="1" applyFont="1" applyAlignment="1">
      <alignment horizontal="center" vertical="top"/>
    </xf>
    <xf numFmtId="165" fontId="8" fillId="0" borderId="3" xfId="4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1" fillId="0" borderId="3" xfId="0" applyFont="1" applyBorder="1" applyAlignment="1">
      <alignment vertical="top"/>
    </xf>
    <xf numFmtId="3" fontId="3" fillId="0" borderId="11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16" fillId="0" borderId="9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2" fillId="0" borderId="8" xfId="53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51" fillId="0" borderId="0" xfId="0" applyFont="1" applyAlignment="1">
      <alignment horizontal="right" vertical="center"/>
    </xf>
    <xf numFmtId="165" fontId="52" fillId="0" borderId="0" xfId="53" applyNumberFormat="1" applyFont="1" applyAlignment="1" applyProtection="1">
      <alignment horizontal="right" vertical="top" wrapText="1"/>
      <protection hidden="1"/>
    </xf>
    <xf numFmtId="0" fontId="51" fillId="0" borderId="0" xfId="0" applyFont="1" applyAlignment="1">
      <alignment horizontal="right" vertical="top"/>
    </xf>
    <xf numFmtId="165" fontId="51" fillId="0" borderId="3" xfId="0" applyNumberFormat="1" applyFont="1" applyBorder="1" applyAlignment="1">
      <alignment horizontal="right" vertical="top"/>
    </xf>
    <xf numFmtId="0" fontId="51" fillId="0" borderId="3" xfId="0" applyFont="1" applyBorder="1" applyAlignment="1">
      <alignment horizontal="right" vertical="top"/>
    </xf>
    <xf numFmtId="165" fontId="52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 vertical="center" wrapText="1"/>
    </xf>
    <xf numFmtId="3" fontId="51" fillId="0" borderId="0" xfId="0" applyNumberFormat="1" applyFont="1" applyAlignment="1">
      <alignment horizontal="right"/>
    </xf>
    <xf numFmtId="3" fontId="51" fillId="0" borderId="3" xfId="0" applyNumberFormat="1" applyFont="1" applyBorder="1" applyAlignment="1">
      <alignment horizontal="right"/>
    </xf>
    <xf numFmtId="0" fontId="59" fillId="0" borderId="0" xfId="0" applyFont="1"/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7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top" wrapText="1"/>
    </xf>
    <xf numFmtId="0" fontId="4" fillId="0" borderId="3" xfId="0" applyFont="1" applyBorder="1" applyAlignment="1">
      <alignment horizontal="right"/>
    </xf>
    <xf numFmtId="0" fontId="15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horizontal="right" vertical="center"/>
    </xf>
    <xf numFmtId="0" fontId="3" fillId="0" borderId="0" xfId="40" applyFont="1" applyAlignment="1">
      <alignment horizontal="center" vertical="top" wrapText="1"/>
    </xf>
    <xf numFmtId="0" fontId="11" fillId="0" borderId="0" xfId="40" applyFont="1" applyAlignment="1">
      <alignment horizontal="left" vertical="top" wrapText="1"/>
    </xf>
    <xf numFmtId="0" fontId="2" fillId="0" borderId="3" xfId="40" applyFont="1" applyBorder="1" applyAlignment="1">
      <alignment horizontal="right" vertical="center"/>
    </xf>
    <xf numFmtId="0" fontId="3" fillId="0" borderId="9" xfId="40" applyFont="1" applyBorder="1" applyAlignment="1">
      <alignment horizontal="center" vertical="top" wrapText="1"/>
    </xf>
    <xf numFmtId="0" fontId="26" fillId="0" borderId="0" xfId="0" applyFont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26" fillId="0" borderId="9" xfId="0" applyFont="1" applyBorder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2" fillId="0" borderId="9" xfId="0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11" fillId="0" borderId="3" xfId="40" applyFont="1" applyBorder="1" applyAlignment="1">
      <alignment horizontal="left" vertical="top" wrapText="1"/>
    </xf>
    <xf numFmtId="165" fontId="51" fillId="0" borderId="0" xfId="0" applyNumberFormat="1" applyFont="1" applyFill="1" applyAlignment="1">
      <alignment vertical="top"/>
    </xf>
    <xf numFmtId="0" fontId="5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 wrapText="1"/>
    </xf>
  </cellXfs>
  <cellStyles count="64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" xfId="56" builtinId="3"/>
    <cellStyle name="Comma 2" xfId="28" xr:uid="{00000000-0005-0000-0000-00001B000000}"/>
    <cellStyle name="Comma 2 2" xfId="57" xr:uid="{D83ECDD0-A876-48CD-967B-C02134597E04}"/>
    <cellStyle name="Comma 3" xfId="29" xr:uid="{00000000-0005-0000-0000-00001C000000}"/>
    <cellStyle name="Comma 3 2" xfId="58" xr:uid="{04AD034D-DD58-4B59-830F-BFB05947BCBF}"/>
    <cellStyle name="Comma 4" xfId="30" xr:uid="{00000000-0005-0000-0000-00001D000000}"/>
    <cellStyle name="Comma 4 2" xfId="59" xr:uid="{7A27EBC5-13BB-452E-8859-B9A4825A63D3}"/>
    <cellStyle name="Explanatory Text 2" xfId="31" xr:uid="{00000000-0005-0000-0000-00001E000000}"/>
    <cellStyle name="Good 2" xfId="32" xr:uid="{00000000-0005-0000-0000-00001F000000}"/>
    <cellStyle name="Heading 1 2" xfId="33" xr:uid="{00000000-0005-0000-0000-000020000000}"/>
    <cellStyle name="Heading 2 2" xfId="34" xr:uid="{00000000-0005-0000-0000-000021000000}"/>
    <cellStyle name="Heading 3 2" xfId="35" xr:uid="{00000000-0005-0000-0000-000022000000}"/>
    <cellStyle name="Heading 4 2" xfId="36" xr:uid="{00000000-0005-0000-0000-000023000000}"/>
    <cellStyle name="Input 2" xfId="37" xr:uid="{00000000-0005-0000-0000-000024000000}"/>
    <cellStyle name="Linked Cell 2" xfId="38" xr:uid="{00000000-0005-0000-0000-000025000000}"/>
    <cellStyle name="Neutral 2" xfId="39" xr:uid="{00000000-0005-0000-0000-000026000000}"/>
    <cellStyle name="Normal" xfId="0" builtinId="0"/>
    <cellStyle name="Normal 2" xfId="40" xr:uid="{00000000-0005-0000-0000-000027000000}"/>
    <cellStyle name="Normal 2 2" xfId="41" xr:uid="{00000000-0005-0000-0000-000028000000}"/>
    <cellStyle name="Normal 2 3" xfId="60" xr:uid="{535947FC-D713-4D2F-9FB0-A7408521B0EA}"/>
    <cellStyle name="Normal 3" xfId="42" xr:uid="{00000000-0005-0000-0000-000029000000}"/>
    <cellStyle name="Normal 3 2" xfId="61" xr:uid="{E2DBA513-8ABD-4AA5-9DF4-B7C9BC6CDEB9}"/>
    <cellStyle name="Normal 4" xfId="43" xr:uid="{00000000-0005-0000-0000-00002A000000}"/>
    <cellStyle name="Normal 5" xfId="44" xr:uid="{00000000-0005-0000-0000-00002B000000}"/>
    <cellStyle name="Normal 5 2" xfId="62" xr:uid="{F1210019-50E2-44F8-BBDF-328F400CB4AD}"/>
    <cellStyle name="Normal 6" xfId="45" xr:uid="{00000000-0005-0000-0000-00002C000000}"/>
    <cellStyle name="Normal 6 2" xfId="63" xr:uid="{D48CA020-9639-46DC-8FF0-62BCF7615DC7}"/>
    <cellStyle name="Note 2" xfId="46" xr:uid="{00000000-0005-0000-0000-00002D000000}"/>
    <cellStyle name="Output 2" xfId="47" xr:uid="{00000000-0005-0000-0000-00002E000000}"/>
    <cellStyle name="Title 2" xfId="48" xr:uid="{00000000-0005-0000-0000-00002F000000}"/>
    <cellStyle name="Total 2" xfId="49" xr:uid="{00000000-0005-0000-0000-000030000000}"/>
    <cellStyle name="Warning Text 2" xfId="50" xr:uid="{00000000-0005-0000-0000-000031000000}"/>
    <cellStyle name="Обычный 2" xfId="51" xr:uid="{00000000-0005-0000-0000-000033000000}"/>
    <cellStyle name="Обычный_SVODCA" xfId="52" xr:uid="{00000000-0005-0000-0000-000034000000}"/>
    <cellStyle name="Обычный_Лист1" xfId="53" xr:uid="{00000000-0005-0000-0000-000035000000}"/>
    <cellStyle name="Обычный_Лист1_1" xfId="54" xr:uid="{00000000-0005-0000-0000-000036000000}"/>
    <cellStyle name="Обычный_сады-RA" xfId="55" xr:uid="{00000000-0005-0000-0000-000037000000}"/>
  </cellStyles>
  <dxfs count="0"/>
  <tableStyles count="0" defaultTableStyle="TableStyleMedium9" defaultPivotStyle="PivotStyleLight16"/>
  <colors>
    <mruColors>
      <color rgb="FF11AFB3"/>
      <color rgb="FFD1DB45"/>
      <color rgb="FFB6D3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3427603678054282E-2"/>
          <c:y val="0.17159423422923367"/>
          <c:w val="0.26885312026759706"/>
          <c:h val="0.69855066959729206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0"/>
            <c:spPr>
              <a:solidFill>
                <a:srgbClr val="11AFB3"/>
              </a:solidFill>
            </c:spPr>
            <c:extLst>
              <c:ext xmlns:c16="http://schemas.microsoft.com/office/drawing/2014/chart" uri="{C3380CC4-5D6E-409C-BE32-E72D297353CC}">
                <c16:uniqueId val="{00000000-4999-480B-916F-7F28A262CB4D}"/>
              </c:ext>
            </c:extLst>
          </c:dPt>
          <c:dPt>
            <c:idx val="1"/>
            <c:bubble3D val="0"/>
            <c:explosion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4999-480B-916F-7F28A262CB4D}"/>
              </c:ext>
            </c:extLst>
          </c:dPt>
          <c:dPt>
            <c:idx val="2"/>
            <c:bubble3D val="0"/>
            <c:explosion val="0"/>
            <c:spPr>
              <a:solidFill>
                <a:schemeClr val="accent5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4999-480B-916F-7F28A262CB4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999-480B-916F-7F28A262CB4D}"/>
              </c:ext>
            </c:extLst>
          </c:dPt>
          <c:dPt>
            <c:idx val="4"/>
            <c:bubble3D val="0"/>
            <c:explosion val="0"/>
            <c:spPr>
              <a:solidFill>
                <a:srgbClr val="D1DB45"/>
              </a:solidFill>
            </c:spPr>
            <c:extLst>
              <c:ext xmlns:c16="http://schemas.microsoft.com/office/drawing/2014/chart" uri="{C3380CC4-5D6E-409C-BE32-E72D297353CC}">
                <c16:uniqueId val="{00000004-4999-480B-916F-7F28A262CB4D}"/>
              </c:ext>
            </c:extLst>
          </c:dPt>
          <c:dLbls>
            <c:dLbl>
              <c:idx val="0"/>
              <c:layout>
                <c:manualLayout>
                  <c:x val="-5.4057700618747959E-3"/>
                  <c:y val="-5.8690413546121385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999-480B-916F-7F28A262CB4D}"/>
                </c:ext>
              </c:extLst>
            </c:dLbl>
            <c:dLbl>
              <c:idx val="1"/>
              <c:layout>
                <c:manualLayout>
                  <c:x val="-3.9739008527548515E-4"/>
                  <c:y val="4.1693491579320612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99-480B-916F-7F28A262CB4D}"/>
                </c:ext>
              </c:extLst>
            </c:dLbl>
            <c:dLbl>
              <c:idx val="2"/>
              <c:layout>
                <c:manualLayout>
                  <c:x val="-2.6000765968510963E-6"/>
                  <c:y val="2.5361547481282207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99-480B-916F-7F28A262CB4D}"/>
                </c:ext>
              </c:extLst>
            </c:dLbl>
            <c:dLbl>
              <c:idx val="4"/>
              <c:layout>
                <c:manualLayout>
                  <c:x val="7.4587483793441489E-2"/>
                  <c:y val="-3.8952877133927128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999-480B-916F-7F28A262CB4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'2.~'!$A$22:$A$26</c:f>
              <c:strCache>
                <c:ptCount val="5"/>
                <c:pt idx="0">
                  <c:v>teren arabil / пашня / arable land</c:v>
                </c:pt>
                <c:pt idx="1">
                  <c:v>plantaţii multianuale / многолетние насаждения / perennial plantations</c:v>
                </c:pt>
                <c:pt idx="2">
                  <c:v>păşuni / пастбища / pastures</c:v>
                </c:pt>
                <c:pt idx="3">
                  <c:v>fâneţe / сенокосы / hayfields</c:v>
                </c:pt>
                <c:pt idx="4">
                  <c:v>pârloagă / перелоги и залежи / fallow lands</c:v>
                </c:pt>
              </c:strCache>
            </c:strRef>
          </c:cat>
          <c:val>
            <c:numRef>
              <c:f>'2.~'!$B$22:$B$26</c:f>
              <c:numCache>
                <c:formatCode>0.0%</c:formatCode>
                <c:ptCount val="5"/>
                <c:pt idx="0">
                  <c:v>0.75800000000000001</c:v>
                </c:pt>
                <c:pt idx="1">
                  <c:v>0.108</c:v>
                </c:pt>
                <c:pt idx="2">
                  <c:v>0.125</c:v>
                </c:pt>
                <c:pt idx="3">
                  <c:v>1E-3</c:v>
                </c:pt>
                <c:pt idx="4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99-480B-916F-7F28A262C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85518424839341"/>
          <c:y val="0.14247805717833659"/>
          <c:w val="0.57323013397445632"/>
          <c:h val="0.72314262128524254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76717896361404E-2"/>
          <c:y val="5.7803467241754017E-2"/>
          <c:w val="0.76993643382904609"/>
          <c:h val="0.5540046843920294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'6.~'!$A$27</c:f>
              <c:strCache>
                <c:ptCount val="1"/>
                <c:pt idx="0">
                  <c:v>Întreprinderile agricole
Сельскохозяйственные предприятия        
Agricultural enterprises </c:v>
                </c:pt>
              </c:strCache>
            </c:strRef>
          </c:tx>
          <c:spPr>
            <a:solidFill>
              <a:srgbClr val="11AFB3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'6.~'!$B$26:$E$26</c:f>
              <c:strCache>
                <c:ptCount val="4"/>
                <c:pt idx="0">
                  <c:v>culturi cerealiere şi leguminoase boabe
зерновые и зернобобовые культуры
cereals and leguminous crops </c:v>
                </c:pt>
                <c:pt idx="1">
                  <c:v>culturi tehnice
технические культуры 
industrial crops</c:v>
                </c:pt>
                <c:pt idx="2">
                  <c:v>cartofi, legume şi bostănoase
картофель, овощи и бахчевые культуры
potatoes, vegetables and melons and gourds</c:v>
                </c:pt>
                <c:pt idx="3">
                  <c:v>plante de nutreţ
кормовые культуры  
forage crops</c:v>
                </c:pt>
              </c:strCache>
            </c:strRef>
          </c:cat>
          <c:val>
            <c:numRef>
              <c:f>'6.~'!$B$27:$E$27</c:f>
              <c:numCache>
                <c:formatCode>0.0</c:formatCode>
                <c:ptCount val="4"/>
                <c:pt idx="0">
                  <c:v>51.201065092540745</c:v>
                </c:pt>
                <c:pt idx="1">
                  <c:v>70.535650980835527</c:v>
                </c:pt>
                <c:pt idx="2">
                  <c:v>6.0445749975045988</c:v>
                </c:pt>
                <c:pt idx="3">
                  <c:v>31.501340482573724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C-4471-AC92-16E7B2F4CAD3}"/>
            </c:ext>
          </c:extLst>
        </c:ser>
        <c:ser>
          <c:idx val="1"/>
          <c:order val="1"/>
          <c:tx>
            <c:strRef>
              <c:f>'6.~'!$A$28</c:f>
              <c:strCache>
                <c:ptCount val="1"/>
                <c:pt idx="0">
                  <c:v>Gospodăriile ţărăneşti (de fermier)
Крестьянские (фермерские) хозяйства        
Farms</c:v>
                </c:pt>
              </c:strCache>
            </c:strRef>
          </c:tx>
          <c:spPr>
            <a:solidFill>
              <a:srgbClr val="D1DB45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'6.~'!$B$26:$E$26</c:f>
              <c:strCache>
                <c:ptCount val="4"/>
                <c:pt idx="0">
                  <c:v>culturi cerealiere şi leguminoase boabe
зерновые и зернобобовые культуры
cereals and leguminous crops </c:v>
                </c:pt>
                <c:pt idx="1">
                  <c:v>culturi tehnice
технические культуры 
industrial crops</c:v>
                </c:pt>
                <c:pt idx="2">
                  <c:v>cartofi, legume şi bostănoase
картофель, овощи и бахчевые культуры
potatoes, vegetables and melons and gourds</c:v>
                </c:pt>
                <c:pt idx="3">
                  <c:v>plante de nutreţ
кормовые культуры  
forage crops</c:v>
                </c:pt>
              </c:strCache>
            </c:strRef>
          </c:cat>
          <c:val>
            <c:numRef>
              <c:f>'6.~'!$B$28:$E$28</c:f>
              <c:numCache>
                <c:formatCode>0.0</c:formatCode>
                <c:ptCount val="4"/>
                <c:pt idx="0">
                  <c:v>26.877292635413092</c:v>
                </c:pt>
                <c:pt idx="1">
                  <c:v>27.426794238202092</c:v>
                </c:pt>
                <c:pt idx="2">
                  <c:v>12.268818890901054</c:v>
                </c:pt>
                <c:pt idx="3">
                  <c:v>29.814080895209234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5C-4471-AC92-16E7B2F4CAD3}"/>
            </c:ext>
          </c:extLst>
        </c:ser>
        <c:ser>
          <c:idx val="2"/>
          <c:order val="2"/>
          <c:tx>
            <c:strRef>
              <c:f>'6.~'!$A$29</c:f>
              <c:strCache>
                <c:ptCount val="1"/>
                <c:pt idx="0">
                  <c:v>Gospodăriile populaţiei
Хозяйства населения        
Households      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'6.~'!$B$26:$E$26</c:f>
              <c:strCache>
                <c:ptCount val="4"/>
                <c:pt idx="0">
                  <c:v>culturi cerealiere şi leguminoase boabe
зерновые и зернобобовые культуры
cereals and leguminous crops </c:v>
                </c:pt>
                <c:pt idx="1">
                  <c:v>culturi tehnice
технические культуры 
industrial crops</c:v>
                </c:pt>
                <c:pt idx="2">
                  <c:v>cartofi, legume şi bostănoase
картофель, овощи и бахчевые культуры
potatoes, vegetables and melons and gourds</c:v>
                </c:pt>
                <c:pt idx="3">
                  <c:v>plante de nutreţ
кормовые культуры  
forage crops</c:v>
                </c:pt>
              </c:strCache>
            </c:strRef>
          </c:cat>
          <c:val>
            <c:numRef>
              <c:f>'6.~'!$B$29:$E$29</c:f>
              <c:numCache>
                <c:formatCode>0.0</c:formatCode>
                <c:ptCount val="4"/>
                <c:pt idx="0">
                  <c:v>21.921642272046167</c:v>
                </c:pt>
                <c:pt idx="1">
                  <c:v>2.037554780962382</c:v>
                </c:pt>
                <c:pt idx="2">
                  <c:v>81.686606111594358</c:v>
                </c:pt>
                <c:pt idx="3">
                  <c:v>38.684578622217039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5C-4471-AC92-16E7B2F4C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728176"/>
        <c:axId val="1"/>
      </c:barChart>
      <c:catAx>
        <c:axId val="30372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03728176"/>
        <c:crosses val="autoZero"/>
        <c:crossBetween val="between"/>
        <c:majorUnit val="20"/>
        <c:minorUnit val="2"/>
      </c:valAx>
    </c:plotArea>
    <c:legend>
      <c:legendPos val="b"/>
      <c:layout>
        <c:manualLayout>
          <c:xMode val="edge"/>
          <c:yMode val="edge"/>
          <c:x val="5.3372485897826304E-2"/>
          <c:y val="0.82151628501527119"/>
          <c:w val="0.77998723916416524"/>
          <c:h val="0.136919337178661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'7.~'!$B$27</c:f>
              <c:strCache>
                <c:ptCount val="1"/>
                <c:pt idx="0">
                  <c:v>Întreprinderile agricole / Сельскохозяйственные предприятия / Agricultural enterprises</c:v>
                </c:pt>
              </c:strCache>
            </c:strRef>
          </c:tx>
          <c:spPr>
            <a:solidFill>
              <a:srgbClr val="11AFB3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'7.~'!$A$28:$A$32</c:f>
              <c:strCache>
                <c:ptCount val="5"/>
                <c:pt idx="0">
                  <c:v>Culturi cerealiere şi leguminoase boabe  
Зерновые и зернобобовые культуры  
Cereals and leguminous crops</c:v>
                </c:pt>
                <c:pt idx="1">
                  <c:v>Sfeclă de zahăr (industrială)  
Сахарная свекла (фабричная)  
Sugar beet (industrial)</c:v>
                </c:pt>
                <c:pt idx="2">
                  <c:v>Floarea soarelui 
 Подсолнечник  
Sunflower</c:v>
                </c:pt>
                <c:pt idx="3">
                  <c:v>Cartofi  
Картофель  
Potatoes</c:v>
                </c:pt>
                <c:pt idx="4">
                  <c:v>Legume  
Овощи  
Vegetables</c:v>
                </c:pt>
              </c:strCache>
            </c:strRef>
          </c:cat>
          <c:val>
            <c:numRef>
              <c:f>'7.~'!$B$28:$B$32</c:f>
              <c:numCache>
                <c:formatCode>0.0</c:formatCode>
                <c:ptCount val="5"/>
                <c:pt idx="0">
                  <c:v>61.6</c:v>
                </c:pt>
                <c:pt idx="1">
                  <c:v>94.39063852501755</c:v>
                </c:pt>
                <c:pt idx="2">
                  <c:v>68.266931900500921</c:v>
                </c:pt>
                <c:pt idx="3">
                  <c:v>7.305011762631489</c:v>
                </c:pt>
                <c:pt idx="4">
                  <c:v>21.373959542937595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25-4180-AB86-86F6CE7F55C9}"/>
            </c:ext>
          </c:extLst>
        </c:ser>
        <c:ser>
          <c:idx val="1"/>
          <c:order val="1"/>
          <c:tx>
            <c:strRef>
              <c:f>'7.~'!$C$27</c:f>
              <c:strCache>
                <c:ptCount val="1"/>
                <c:pt idx="0">
                  <c:v>Gospodăriile ţărăneşti (de fermier) / Крестьянские (фермерские) хозяйства / Farms</c:v>
                </c:pt>
              </c:strCache>
            </c:strRef>
          </c:tx>
          <c:spPr>
            <a:solidFill>
              <a:srgbClr val="D1DB45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'7.~'!$A$28:$A$32</c:f>
              <c:strCache>
                <c:ptCount val="5"/>
                <c:pt idx="0">
                  <c:v>Culturi cerealiere şi leguminoase boabe  
Зерновые и зернобобовые культуры  
Cereals and leguminous crops</c:v>
                </c:pt>
                <c:pt idx="1">
                  <c:v>Sfeclă de zahăr (industrială)  
Сахарная свекла (фабричная)  
Sugar beet (industrial)</c:v>
                </c:pt>
                <c:pt idx="2">
                  <c:v>Floarea soarelui 
 Подсолнечник  
Sunflower</c:v>
                </c:pt>
                <c:pt idx="3">
                  <c:v>Cartofi  
Картофель  
Potatoes</c:v>
                </c:pt>
                <c:pt idx="4">
                  <c:v>Legume  
Овощи  
Vegetables</c:v>
                </c:pt>
              </c:strCache>
            </c:strRef>
          </c:cat>
          <c:val>
            <c:numRef>
              <c:f>'7.~'!$C$28:$C$32</c:f>
              <c:numCache>
                <c:formatCode>0.0</c:formatCode>
                <c:ptCount val="5"/>
                <c:pt idx="0">
                  <c:v>25.441519580050816</c:v>
                </c:pt>
                <c:pt idx="1">
                  <c:v>5.5603255332717039</c:v>
                </c:pt>
                <c:pt idx="2">
                  <c:v>29.422057426975961</c:v>
                </c:pt>
                <c:pt idx="3">
                  <c:v>5.397586224496898</c:v>
                </c:pt>
                <c:pt idx="4">
                  <c:v>15.728794573533236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25-4180-AB86-86F6CE7F55C9}"/>
            </c:ext>
          </c:extLst>
        </c:ser>
        <c:ser>
          <c:idx val="2"/>
          <c:order val="2"/>
          <c:tx>
            <c:strRef>
              <c:f>'7.~'!$D$27</c:f>
              <c:strCache>
                <c:ptCount val="1"/>
                <c:pt idx="0">
                  <c:v>Gospodăriile populaţiei / Хозяйства населения / Households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'7.~'!$A$28:$A$32</c:f>
              <c:strCache>
                <c:ptCount val="5"/>
                <c:pt idx="0">
                  <c:v>Culturi cerealiere şi leguminoase boabe  
Зерновые и зернобобовые культуры  
Cereals and leguminous crops</c:v>
                </c:pt>
                <c:pt idx="1">
                  <c:v>Sfeclă de zahăr (industrială)  
Сахарная свекла (фабричная)  
Sugar beet (industrial)</c:v>
                </c:pt>
                <c:pt idx="2">
                  <c:v>Floarea soarelui 
 Подсолнечник  
Sunflower</c:v>
                </c:pt>
                <c:pt idx="3">
                  <c:v>Cartofi  
Картофель  
Potatoes</c:v>
                </c:pt>
                <c:pt idx="4">
                  <c:v>Legume  
Овощи  
Vegetables</c:v>
                </c:pt>
              </c:strCache>
            </c:strRef>
          </c:cat>
          <c:val>
            <c:numRef>
              <c:f>'7.~'!$D$28:$D$32</c:f>
              <c:numCache>
                <c:formatCode>0.0</c:formatCode>
                <c:ptCount val="5"/>
                <c:pt idx="0">
                  <c:v>13.015179793521064</c:v>
                </c:pt>
                <c:pt idx="1">
                  <c:v>4.9035941710742582E-2</c:v>
                </c:pt>
                <c:pt idx="2">
                  <c:v>2.3110106725231225</c:v>
                </c:pt>
                <c:pt idx="3">
                  <c:v>87.297402012871615</c:v>
                </c:pt>
                <c:pt idx="4">
                  <c:v>62.897245883529173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25-4180-AB86-86F6CE7F5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726096"/>
        <c:axId val="1"/>
      </c:barChart>
      <c:catAx>
        <c:axId val="30372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03726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9906079553820952"/>
          <c:y val="0.85040513401733875"/>
          <c:w val="0.53942897826030867"/>
          <c:h val="0.1401559890240992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>
      <c:oddFooter>&amp;L&amp;8&amp;K01+048Anuarul statistic al Republicii Moldova, ediția 2024</c:oddFooter>
    </c:headerFooter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</xdr:row>
      <xdr:rowOff>129540</xdr:rowOff>
    </xdr:from>
    <xdr:to>
      <xdr:col>10</xdr:col>
      <xdr:colOff>45720</xdr:colOff>
      <xdr:row>18</xdr:row>
      <xdr:rowOff>114300</xdr:rowOff>
    </xdr:to>
    <xdr:graphicFrame macro="">
      <xdr:nvGraphicFramePr>
        <xdr:cNvPr id="1363" name="Chart 1">
          <a:extLst>
            <a:ext uri="{FF2B5EF4-FFF2-40B4-BE49-F238E27FC236}">
              <a16:creationId xmlns:a16="http://schemas.microsoft.com/office/drawing/2014/main" id="{00000000-0008-0000-0100-000053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1</xdr:row>
      <xdr:rowOff>38100</xdr:rowOff>
    </xdr:from>
    <xdr:to>
      <xdr:col>6</xdr:col>
      <xdr:colOff>358140</xdr:colOff>
      <xdr:row>24</xdr:row>
      <xdr:rowOff>0</xdr:rowOff>
    </xdr:to>
    <xdr:graphicFrame macro="">
      <xdr:nvGraphicFramePr>
        <xdr:cNvPr id="2371" name="Chart 3">
          <a:extLst>
            <a:ext uri="{FF2B5EF4-FFF2-40B4-BE49-F238E27FC236}">
              <a16:creationId xmlns:a16="http://schemas.microsoft.com/office/drawing/2014/main" id="{00000000-0008-0000-0500-0000430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</xdr:row>
      <xdr:rowOff>45720</xdr:rowOff>
    </xdr:from>
    <xdr:to>
      <xdr:col>4</xdr:col>
      <xdr:colOff>68580</xdr:colOff>
      <xdr:row>25</xdr:row>
      <xdr:rowOff>45720</xdr:rowOff>
    </xdr:to>
    <xdr:graphicFrame macro="">
      <xdr:nvGraphicFramePr>
        <xdr:cNvPr id="3395" name="Chart 1">
          <a:extLst>
            <a:ext uri="{FF2B5EF4-FFF2-40B4-BE49-F238E27FC236}">
              <a16:creationId xmlns:a16="http://schemas.microsoft.com/office/drawing/2014/main" id="{00000000-0008-0000-0600-0000430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Q25"/>
  <sheetViews>
    <sheetView tabSelected="1" zoomScaleNormal="100" workbookViewId="0">
      <pane ySplit="3" topLeftCell="A4" activePane="bottomLeft" state="frozen"/>
      <selection activeCell="E16" sqref="E16"/>
      <selection pane="bottomLeft" activeCell="A2" sqref="A2:A3"/>
    </sheetView>
  </sheetViews>
  <sheetFormatPr defaultColWidth="8.85546875" defaultRowHeight="12.75"/>
  <cols>
    <col min="1" max="1" width="30.42578125" customWidth="1"/>
    <col min="2" max="5" width="6" customWidth="1"/>
    <col min="6" max="8" width="6" style="144" customWidth="1"/>
    <col min="9" max="12" width="4.5703125" customWidth="1"/>
    <col min="13" max="13" width="4.5703125" style="144" customWidth="1"/>
    <col min="14" max="14" width="4.5703125" customWidth="1"/>
    <col min="15" max="15" width="4.85546875" customWidth="1"/>
  </cols>
  <sheetData>
    <row r="1" spans="1:17" ht="42" customHeight="1">
      <c r="A1" s="430" t="s">
        <v>339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7" ht="32.25" customHeight="1">
      <c r="A2" s="425" t="s">
        <v>117</v>
      </c>
      <c r="B2" s="427" t="s">
        <v>0</v>
      </c>
      <c r="C2" s="428"/>
      <c r="D2" s="428"/>
      <c r="E2" s="428"/>
      <c r="F2" s="428"/>
      <c r="G2" s="428"/>
      <c r="H2" s="429"/>
      <c r="I2" s="427" t="s">
        <v>1</v>
      </c>
      <c r="J2" s="428"/>
      <c r="K2" s="428"/>
      <c r="L2" s="428"/>
      <c r="M2" s="428"/>
      <c r="N2" s="428"/>
      <c r="O2" s="428"/>
    </row>
    <row r="3" spans="1:17">
      <c r="A3" s="426"/>
      <c r="B3" s="12">
        <v>2011</v>
      </c>
      <c r="C3" s="13">
        <v>2016</v>
      </c>
      <c r="D3" s="13">
        <v>2020</v>
      </c>
      <c r="E3" s="13">
        <v>2021</v>
      </c>
      <c r="F3" s="13">
        <v>2022</v>
      </c>
      <c r="G3" s="13">
        <v>2023</v>
      </c>
      <c r="H3" s="13">
        <v>2024</v>
      </c>
      <c r="I3" s="401">
        <v>2011</v>
      </c>
      <c r="J3" s="402">
        <v>2016</v>
      </c>
      <c r="K3" s="402">
        <v>2020</v>
      </c>
      <c r="L3" s="402">
        <v>2021</v>
      </c>
      <c r="M3" s="402">
        <v>2022</v>
      </c>
      <c r="N3" s="402">
        <v>2023</v>
      </c>
      <c r="O3" s="400">
        <v>2024</v>
      </c>
    </row>
    <row r="4" spans="1:17" ht="32.25" customHeight="1">
      <c r="A4" s="2" t="s">
        <v>214</v>
      </c>
      <c r="B4" s="154">
        <v>3384.6</v>
      </c>
      <c r="C4" s="154">
        <v>3384.6</v>
      </c>
      <c r="D4" s="211">
        <v>3384.7</v>
      </c>
      <c r="E4" s="211">
        <v>3384.7</v>
      </c>
      <c r="F4" s="211">
        <v>3384.9</v>
      </c>
      <c r="G4" s="211">
        <v>3384.9</v>
      </c>
      <c r="H4" s="211">
        <v>3384.9</v>
      </c>
      <c r="I4" s="358">
        <v>100</v>
      </c>
      <c r="J4" s="155">
        <v>100</v>
      </c>
      <c r="K4" s="156">
        <v>100</v>
      </c>
      <c r="L4" s="156">
        <v>100</v>
      </c>
      <c r="M4" s="351">
        <v>100</v>
      </c>
      <c r="N4" s="324">
        <v>100</v>
      </c>
      <c r="O4" s="324">
        <v>100</v>
      </c>
      <c r="P4" s="25"/>
    </row>
    <row r="5" spans="1:17" ht="10.5" customHeight="1">
      <c r="A5" s="3" t="s">
        <v>2</v>
      </c>
      <c r="B5" s="11"/>
      <c r="C5" s="11"/>
      <c r="D5" s="37"/>
      <c r="E5" s="37"/>
      <c r="F5" s="37"/>
      <c r="G5" s="37"/>
      <c r="H5" s="37"/>
      <c r="I5" s="14"/>
      <c r="J5" s="15"/>
      <c r="K5" s="25"/>
      <c r="L5" s="65"/>
      <c r="M5" s="158"/>
      <c r="N5" s="52"/>
      <c r="O5" s="25"/>
      <c r="P5" s="25"/>
    </row>
    <row r="6" spans="1:17" ht="31.5" customHeight="1">
      <c r="A6" s="4" t="s">
        <v>215</v>
      </c>
      <c r="B6" s="38">
        <v>2498.3000000000002</v>
      </c>
      <c r="C6" s="38">
        <v>2499.6</v>
      </c>
      <c r="D6" s="157">
        <v>2492.1</v>
      </c>
      <c r="E6" s="157">
        <v>2491.6999999999998</v>
      </c>
      <c r="F6" s="157">
        <v>2493.1</v>
      </c>
      <c r="G6" s="157">
        <v>2493</v>
      </c>
      <c r="H6" s="157">
        <v>2467</v>
      </c>
      <c r="I6" s="359">
        <v>73.8</v>
      </c>
      <c r="J6" s="158">
        <v>73.900000000000006</v>
      </c>
      <c r="K6" s="52">
        <v>73.599999999999994</v>
      </c>
      <c r="L6" s="52">
        <v>73.599999999999994</v>
      </c>
      <c r="M6" s="136">
        <v>73.7</v>
      </c>
      <c r="N6" s="52">
        <v>73.599999999999994</v>
      </c>
      <c r="O6" s="52">
        <v>72.900000000000006</v>
      </c>
      <c r="P6" s="25"/>
    </row>
    <row r="7" spans="1:17" ht="11.25" customHeight="1">
      <c r="A7" s="3" t="s">
        <v>3</v>
      </c>
      <c r="B7" s="17"/>
      <c r="C7" s="17"/>
      <c r="D7" s="50"/>
      <c r="E7" s="25"/>
      <c r="F7" s="25"/>
      <c r="G7" s="50"/>
      <c r="H7" s="50"/>
      <c r="I7" s="360"/>
      <c r="J7" s="15"/>
      <c r="K7" s="25"/>
      <c r="L7" s="25"/>
      <c r="M7" s="352"/>
      <c r="N7" s="52"/>
      <c r="O7" s="25"/>
      <c r="P7" s="25"/>
      <c r="Q7" s="22"/>
    </row>
    <row r="8" spans="1:17" ht="12" customHeight="1">
      <c r="A8" s="5" t="s">
        <v>4</v>
      </c>
      <c r="B8" s="17">
        <v>1812.7</v>
      </c>
      <c r="C8" s="17">
        <v>1822.9</v>
      </c>
      <c r="D8" s="50">
        <v>1841.9</v>
      </c>
      <c r="E8" s="50">
        <v>1852.2</v>
      </c>
      <c r="F8" s="50">
        <v>1857.5</v>
      </c>
      <c r="G8" s="50">
        <v>1866.1</v>
      </c>
      <c r="H8" s="50">
        <v>1870.5</v>
      </c>
      <c r="I8" s="360">
        <v>53.6</v>
      </c>
      <c r="J8" s="141">
        <v>53.9</v>
      </c>
      <c r="K8" s="25">
        <v>54.4</v>
      </c>
      <c r="L8" s="25">
        <v>54.7</v>
      </c>
      <c r="M8" s="20">
        <v>54.9</v>
      </c>
      <c r="N8" s="52">
        <v>55.1</v>
      </c>
      <c r="O8" s="25">
        <v>55.3</v>
      </c>
      <c r="P8" s="25"/>
    </row>
    <row r="9" spans="1:17" ht="32.25" customHeight="1">
      <c r="A9" s="5" t="s">
        <v>216</v>
      </c>
      <c r="B9" s="38">
        <v>298.8</v>
      </c>
      <c r="C9" s="38">
        <v>288.89999999999998</v>
      </c>
      <c r="D9" s="157">
        <v>283.5</v>
      </c>
      <c r="E9" s="52">
        <v>278.10000000000002</v>
      </c>
      <c r="F9" s="52">
        <v>275.5</v>
      </c>
      <c r="G9" s="157">
        <v>269.39999999999998</v>
      </c>
      <c r="H9" s="157">
        <v>265.7</v>
      </c>
      <c r="I9" s="359">
        <v>8.8000000000000007</v>
      </c>
      <c r="J9" s="158">
        <v>8.5</v>
      </c>
      <c r="K9" s="52">
        <v>8.4</v>
      </c>
      <c r="L9" s="52">
        <v>8.1999999999999993</v>
      </c>
      <c r="M9" s="352">
        <v>8.1</v>
      </c>
      <c r="N9" s="58">
        <v>8</v>
      </c>
      <c r="O9" s="52">
        <v>7.8</v>
      </c>
      <c r="P9" s="25"/>
    </row>
    <row r="10" spans="1:17" ht="10.9" customHeight="1">
      <c r="A10" s="6" t="s">
        <v>318</v>
      </c>
      <c r="B10" s="17"/>
      <c r="C10" s="17"/>
      <c r="D10" s="50"/>
      <c r="E10" s="25"/>
      <c r="F10" s="25"/>
      <c r="G10" s="49"/>
      <c r="H10" s="49"/>
      <c r="I10" s="360"/>
      <c r="J10" s="141"/>
      <c r="K10" s="25"/>
      <c r="L10" s="25"/>
      <c r="M10" s="352"/>
      <c r="N10" s="58"/>
      <c r="O10" s="25"/>
      <c r="P10" s="25"/>
    </row>
    <row r="11" spans="1:17" ht="11.45" customHeight="1">
      <c r="A11" s="3" t="s">
        <v>5</v>
      </c>
      <c r="B11" s="17">
        <v>133.30000000000001</v>
      </c>
      <c r="C11" s="17">
        <v>132.5</v>
      </c>
      <c r="D11" s="50">
        <v>129.80000000000001</v>
      </c>
      <c r="E11" s="25">
        <v>127.6</v>
      </c>
      <c r="F11" s="25">
        <v>126.6</v>
      </c>
      <c r="G11" s="49">
        <v>123.2</v>
      </c>
      <c r="H11" s="49">
        <v>120.2</v>
      </c>
      <c r="I11" s="360">
        <v>3.9</v>
      </c>
      <c r="J11" s="141">
        <v>3.9</v>
      </c>
      <c r="K11" s="25">
        <v>3.8</v>
      </c>
      <c r="L11" s="25">
        <v>3.8</v>
      </c>
      <c r="M11" s="352">
        <v>3.7</v>
      </c>
      <c r="N11" s="58">
        <v>3.6</v>
      </c>
      <c r="O11" s="49">
        <v>3.6</v>
      </c>
      <c r="P11" s="25"/>
    </row>
    <row r="12" spans="1:17" ht="11.45" customHeight="1">
      <c r="A12" s="3" t="s">
        <v>6</v>
      </c>
      <c r="B12" s="17">
        <v>149.6</v>
      </c>
      <c r="C12" s="17">
        <v>136.19999999999999</v>
      </c>
      <c r="D12" s="50">
        <v>130.6</v>
      </c>
      <c r="E12" s="25">
        <v>126.2</v>
      </c>
      <c r="F12" s="25">
        <v>124.6</v>
      </c>
      <c r="G12" s="49">
        <v>121.7</v>
      </c>
      <c r="H12" s="49">
        <v>120.5</v>
      </c>
      <c r="I12" s="360">
        <v>4.4000000000000004</v>
      </c>
      <c r="J12" s="141">
        <v>4</v>
      </c>
      <c r="K12" s="25">
        <v>3.9</v>
      </c>
      <c r="L12" s="25">
        <v>3.7</v>
      </c>
      <c r="M12" s="352">
        <v>3.7</v>
      </c>
      <c r="N12" s="58">
        <v>3.6</v>
      </c>
      <c r="O12" s="25">
        <v>3.6</v>
      </c>
      <c r="P12" s="25"/>
    </row>
    <row r="13" spans="1:17" ht="11.45" customHeight="1">
      <c r="A13" s="5" t="s">
        <v>7</v>
      </c>
      <c r="B13" s="17">
        <v>350.4</v>
      </c>
      <c r="C13" s="17">
        <v>345</v>
      </c>
      <c r="D13" s="50">
        <v>337.8</v>
      </c>
      <c r="E13" s="25">
        <v>335.6</v>
      </c>
      <c r="F13" s="49">
        <v>336</v>
      </c>
      <c r="G13" s="49">
        <v>334.8</v>
      </c>
      <c r="H13" s="49">
        <v>308.5</v>
      </c>
      <c r="I13" s="360">
        <v>10.4</v>
      </c>
      <c r="J13" s="141">
        <v>10.199999999999999</v>
      </c>
      <c r="K13" s="49">
        <v>10</v>
      </c>
      <c r="L13" s="25">
        <v>9.9</v>
      </c>
      <c r="M13" s="352">
        <v>9.9</v>
      </c>
      <c r="N13" s="58">
        <v>9.9</v>
      </c>
      <c r="O13" s="25">
        <v>9.1</v>
      </c>
      <c r="P13" s="25"/>
    </row>
    <row r="14" spans="1:17" ht="11.45" customHeight="1">
      <c r="A14" s="5" t="s">
        <v>8</v>
      </c>
      <c r="B14" s="17">
        <v>2.2000000000000002</v>
      </c>
      <c r="C14" s="17">
        <v>2.1</v>
      </c>
      <c r="D14" s="50">
        <v>2.1</v>
      </c>
      <c r="E14" s="25">
        <v>2.1</v>
      </c>
      <c r="F14" s="25">
        <v>2.1</v>
      </c>
      <c r="G14" s="49">
        <v>2.1</v>
      </c>
      <c r="H14" s="49">
        <v>2.4</v>
      </c>
      <c r="I14" s="360">
        <v>0.1</v>
      </c>
      <c r="J14" s="141">
        <v>0.1</v>
      </c>
      <c r="K14" s="25">
        <v>0.1</v>
      </c>
      <c r="L14" s="25">
        <v>0.1</v>
      </c>
      <c r="M14" s="352">
        <v>0.1</v>
      </c>
      <c r="N14" s="58">
        <v>0.1</v>
      </c>
      <c r="O14" s="25">
        <v>0.1</v>
      </c>
      <c r="P14" s="25"/>
    </row>
    <row r="15" spans="1:17" ht="33" customHeight="1">
      <c r="A15" s="5" t="s">
        <v>319</v>
      </c>
      <c r="B15" s="38">
        <v>34.200000000000003</v>
      </c>
      <c r="C15" s="38">
        <v>40.6</v>
      </c>
      <c r="D15" s="157">
        <v>26.7</v>
      </c>
      <c r="E15" s="52">
        <v>23.8</v>
      </c>
      <c r="F15" s="58">
        <v>22</v>
      </c>
      <c r="G15" s="58">
        <v>20.6</v>
      </c>
      <c r="H15" s="58">
        <v>19.899999999999999</v>
      </c>
      <c r="I15" s="359">
        <v>0.9</v>
      </c>
      <c r="J15" s="158">
        <v>1.2</v>
      </c>
      <c r="K15" s="52">
        <v>0.7</v>
      </c>
      <c r="L15" s="52">
        <v>0.7</v>
      </c>
      <c r="M15" s="352">
        <v>0.7</v>
      </c>
      <c r="N15" s="58">
        <v>0.6</v>
      </c>
      <c r="O15" s="52">
        <v>0.6</v>
      </c>
      <c r="P15" s="25"/>
    </row>
    <row r="16" spans="1:17" ht="54.75" customHeight="1">
      <c r="A16" s="4" t="s">
        <v>217</v>
      </c>
      <c r="B16" s="38">
        <v>463.1</v>
      </c>
      <c r="C16" s="38">
        <v>465.2</v>
      </c>
      <c r="D16" s="157">
        <v>467.5</v>
      </c>
      <c r="E16" s="52">
        <v>467.8</v>
      </c>
      <c r="F16" s="52">
        <v>467.8</v>
      </c>
      <c r="G16" s="58">
        <v>467.9</v>
      </c>
      <c r="H16" s="58">
        <v>496.2</v>
      </c>
      <c r="I16" s="359">
        <v>13.7</v>
      </c>
      <c r="J16" s="158">
        <v>13.7</v>
      </c>
      <c r="K16" s="52">
        <v>13.8</v>
      </c>
      <c r="L16" s="52">
        <v>13.8</v>
      </c>
      <c r="M16" s="352">
        <v>13.8</v>
      </c>
      <c r="N16" s="58">
        <v>13.8</v>
      </c>
      <c r="O16" s="52">
        <v>14.7</v>
      </c>
      <c r="P16" s="25"/>
    </row>
    <row r="17" spans="1:16" ht="32.25" customHeight="1">
      <c r="A17" s="4" t="s">
        <v>218</v>
      </c>
      <c r="B17" s="38">
        <v>99.6</v>
      </c>
      <c r="C17" s="38">
        <v>96.7</v>
      </c>
      <c r="D17" s="157">
        <v>96.4</v>
      </c>
      <c r="E17" s="52">
        <v>96.5</v>
      </c>
      <c r="F17" s="52">
        <v>96.5</v>
      </c>
      <c r="G17" s="58">
        <v>96.9</v>
      </c>
      <c r="H17" s="58">
        <v>98.4</v>
      </c>
      <c r="I17" s="359">
        <v>2.9</v>
      </c>
      <c r="J17" s="158">
        <v>2.9</v>
      </c>
      <c r="K17" s="52">
        <v>2.9</v>
      </c>
      <c r="L17" s="52">
        <v>2.9</v>
      </c>
      <c r="M17" s="352">
        <v>2.9</v>
      </c>
      <c r="N17" s="58">
        <v>2.9</v>
      </c>
      <c r="O17" s="52">
        <v>2.9</v>
      </c>
      <c r="P17" s="25"/>
    </row>
    <row r="18" spans="1:16" ht="33.75" customHeight="1">
      <c r="A18" s="4" t="s">
        <v>320</v>
      </c>
      <c r="B18" s="38">
        <v>323.60000000000002</v>
      </c>
      <c r="C18" s="38">
        <v>323.10000000000002</v>
      </c>
      <c r="D18" s="157">
        <v>328.7</v>
      </c>
      <c r="E18" s="52">
        <v>328.6</v>
      </c>
      <c r="F18" s="52">
        <v>327.5</v>
      </c>
      <c r="G18" s="58">
        <v>327.10000000000002</v>
      </c>
      <c r="H18" s="58">
        <v>323.3</v>
      </c>
      <c r="I18" s="359">
        <v>9.6</v>
      </c>
      <c r="J18" s="158">
        <v>9.5</v>
      </c>
      <c r="K18" s="52">
        <v>9.6999999999999993</v>
      </c>
      <c r="L18" s="52">
        <v>9.6999999999999993</v>
      </c>
      <c r="M18" s="352">
        <v>9.6999999999999993</v>
      </c>
      <c r="N18" s="58">
        <v>9.6999999999999993</v>
      </c>
      <c r="O18" s="52">
        <v>9.5</v>
      </c>
      <c r="P18" s="25"/>
    </row>
    <row r="19" spans="1:16">
      <c r="A19" s="7" t="s">
        <v>10</v>
      </c>
      <c r="B19" s="17"/>
      <c r="C19" s="17"/>
      <c r="D19" s="50"/>
      <c r="E19" s="25"/>
      <c r="F19" s="25"/>
      <c r="G19" s="49"/>
      <c r="H19" s="49"/>
      <c r="I19" s="360"/>
      <c r="J19" s="141"/>
      <c r="K19" s="25"/>
      <c r="L19" s="25"/>
      <c r="M19" s="352"/>
      <c r="N19" s="58"/>
      <c r="O19" s="25"/>
      <c r="P19" s="25"/>
    </row>
    <row r="20" spans="1:16" ht="33.75">
      <c r="A20" s="4" t="s">
        <v>219</v>
      </c>
      <c r="B20" s="38">
        <v>228.3</v>
      </c>
      <c r="C20" s="38">
        <v>228.3</v>
      </c>
      <c r="D20" s="157">
        <v>222.2</v>
      </c>
      <c r="E20" s="52">
        <v>217.9</v>
      </c>
      <c r="F20" s="52">
        <v>215.9</v>
      </c>
      <c r="G20" s="58">
        <v>216.1</v>
      </c>
      <c r="H20" s="58">
        <v>216.1</v>
      </c>
      <c r="I20" s="359">
        <v>6.7</v>
      </c>
      <c r="J20" s="158">
        <v>6.7</v>
      </c>
      <c r="K20" s="52">
        <v>6.6</v>
      </c>
      <c r="L20" s="52">
        <v>6.4</v>
      </c>
      <c r="M20" s="352">
        <v>6.4</v>
      </c>
      <c r="N20" s="58">
        <v>6.4</v>
      </c>
      <c r="O20" s="58">
        <v>6.4</v>
      </c>
      <c r="P20" s="25"/>
    </row>
    <row r="21" spans="1:16" ht="11.25" customHeight="1">
      <c r="A21" s="3" t="s">
        <v>2</v>
      </c>
      <c r="B21" s="17"/>
      <c r="C21" s="17"/>
      <c r="D21" s="50"/>
      <c r="E21" s="25"/>
      <c r="F21" s="25"/>
      <c r="G21" s="49"/>
      <c r="H21" s="49"/>
      <c r="I21" s="360"/>
      <c r="J21" s="141"/>
      <c r="K21" s="25"/>
      <c r="L21" s="25"/>
      <c r="M21" s="352"/>
      <c r="N21" s="58"/>
      <c r="O21" s="58"/>
      <c r="P21" s="25"/>
    </row>
    <row r="22" spans="1:16" ht="11.45" customHeight="1">
      <c r="A22" s="5" t="s">
        <v>4</v>
      </c>
      <c r="B22" s="17">
        <v>213.3</v>
      </c>
      <c r="C22" s="17">
        <v>213.3</v>
      </c>
      <c r="D22" s="50">
        <v>207.8</v>
      </c>
      <c r="E22" s="25">
        <v>203.7</v>
      </c>
      <c r="F22" s="25">
        <v>201.9</v>
      </c>
      <c r="G22" s="49">
        <v>202.5</v>
      </c>
      <c r="H22" s="49">
        <v>202.5</v>
      </c>
      <c r="I22" s="360">
        <v>6.3</v>
      </c>
      <c r="J22" s="141">
        <v>6.3</v>
      </c>
      <c r="K22" s="25">
        <v>6.1</v>
      </c>
      <c r="L22" s="49">
        <v>6</v>
      </c>
      <c r="M22" s="136">
        <v>6</v>
      </c>
      <c r="N22" s="58">
        <v>6</v>
      </c>
      <c r="O22" s="58">
        <v>6</v>
      </c>
      <c r="P22" s="25"/>
    </row>
    <row r="23" spans="1:16" ht="32.25" customHeight="1">
      <c r="A23" s="159" t="s">
        <v>220</v>
      </c>
      <c r="B23" s="160">
        <v>13.3</v>
      </c>
      <c r="C23" s="160">
        <v>13.3</v>
      </c>
      <c r="D23" s="161">
        <v>13.1</v>
      </c>
      <c r="E23" s="200">
        <v>13</v>
      </c>
      <c r="F23" s="200">
        <v>12.9</v>
      </c>
      <c r="G23" s="200">
        <v>12.5</v>
      </c>
      <c r="H23" s="200">
        <v>12.5</v>
      </c>
      <c r="I23" s="361">
        <v>0.4</v>
      </c>
      <c r="J23" s="163">
        <v>0.4</v>
      </c>
      <c r="K23" s="162">
        <v>0.4</v>
      </c>
      <c r="L23" s="162">
        <v>0.4</v>
      </c>
      <c r="M23" s="353">
        <v>0.4</v>
      </c>
      <c r="N23" s="200">
        <v>0.4</v>
      </c>
      <c r="O23" s="200">
        <v>0.4</v>
      </c>
      <c r="P23" s="25"/>
    </row>
    <row r="24" spans="1:16" ht="4.1500000000000004" customHeight="1">
      <c r="A24" s="21"/>
      <c r="B24" s="17"/>
      <c r="C24" s="17"/>
      <c r="D24" s="17"/>
      <c r="E24" s="17"/>
      <c r="F24" s="320"/>
      <c r="G24" s="320"/>
      <c r="H24" s="320"/>
      <c r="I24" s="15"/>
      <c r="J24" s="10"/>
      <c r="K24" s="16"/>
      <c r="L24" s="15"/>
    </row>
    <row r="25" spans="1:16" ht="16.5" customHeight="1">
      <c r="A25" s="431" t="s">
        <v>9</v>
      </c>
      <c r="B25" s="431"/>
      <c r="C25" s="431"/>
      <c r="D25" s="431"/>
      <c r="E25" s="431"/>
      <c r="F25" s="431"/>
      <c r="G25" s="431"/>
      <c r="H25" s="431"/>
      <c r="I25" s="431"/>
      <c r="J25" s="431"/>
      <c r="K25" s="431"/>
      <c r="L25" s="431"/>
      <c r="M25" s="431"/>
      <c r="N25" s="431"/>
      <c r="O25" s="431"/>
    </row>
  </sheetData>
  <mergeCells count="5">
    <mergeCell ref="A2:A3"/>
    <mergeCell ref="B2:H2"/>
    <mergeCell ref="I2:O2"/>
    <mergeCell ref="A1:O1"/>
    <mergeCell ref="A25:O25"/>
  </mergeCells>
  <phoneticPr fontId="0" type="noConversion"/>
  <pageMargins left="0.51181102362204722" right="0.51181102362204722" top="0.86614173228346458" bottom="0.86614173228346458" header="0.51181102362204722" footer="0.51181102362204722"/>
  <pageSetup paperSize="9" orientation="portrait" cellComments="atEnd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&amp;L&amp;8&amp;K01+047Anuarul statistic al Republicii Moldova, ediția 2024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79998168889431442"/>
  </sheetPr>
  <dimension ref="A1:N40"/>
  <sheetViews>
    <sheetView zoomScaleNormal="100" workbookViewId="0">
      <pane ySplit="3" topLeftCell="A4" activePane="bottomLeft" state="frozen"/>
      <selection activeCell="E13" sqref="E13"/>
      <selection pane="bottomLeft" activeCell="A3" sqref="A3"/>
    </sheetView>
  </sheetViews>
  <sheetFormatPr defaultRowHeight="12.75"/>
  <cols>
    <col min="1" max="1" width="34.7109375" customWidth="1"/>
    <col min="2" max="11" width="5.140625" customWidth="1"/>
    <col min="12" max="13" width="5" customWidth="1"/>
  </cols>
  <sheetData>
    <row r="1" spans="1:14" ht="36.75" customHeight="1">
      <c r="A1" s="433" t="s">
        <v>325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4" ht="11.45" customHeight="1">
      <c r="A2" s="452" t="s">
        <v>126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</row>
    <row r="3" spans="1:14">
      <c r="A3" s="70"/>
      <c r="B3" s="26">
        <v>2000</v>
      </c>
      <c r="C3" s="26">
        <v>2005</v>
      </c>
      <c r="D3" s="26">
        <v>2010</v>
      </c>
      <c r="E3" s="23">
        <v>2015</v>
      </c>
      <c r="F3" s="34">
        <v>2016</v>
      </c>
      <c r="G3" s="34">
        <v>2017</v>
      </c>
      <c r="H3" s="34">
        <v>2018</v>
      </c>
      <c r="I3" s="34">
        <v>2019</v>
      </c>
      <c r="J3" s="34">
        <v>2020</v>
      </c>
      <c r="K3" s="34">
        <v>2021</v>
      </c>
      <c r="L3" s="34">
        <v>2022</v>
      </c>
      <c r="M3" s="321">
        <v>2023</v>
      </c>
    </row>
    <row r="4" spans="1:14" ht="35.25" customHeight="1">
      <c r="A4" s="448" t="s">
        <v>127</v>
      </c>
      <c r="B4" s="448"/>
      <c r="C4" s="448"/>
      <c r="D4" s="448"/>
      <c r="E4" s="448"/>
      <c r="F4" s="448"/>
      <c r="G4" s="448"/>
      <c r="H4" s="448"/>
      <c r="I4" s="448"/>
      <c r="J4" s="448"/>
      <c r="K4" s="448"/>
      <c r="L4" s="448"/>
      <c r="M4" s="448"/>
    </row>
    <row r="5" spans="1:14" ht="33.75" customHeight="1">
      <c r="A5" s="7" t="s">
        <v>252</v>
      </c>
      <c r="B5" s="201">
        <v>136.6</v>
      </c>
      <c r="C5" s="201">
        <v>110</v>
      </c>
      <c r="D5" s="182">
        <v>116.2</v>
      </c>
      <c r="E5" s="155">
        <v>135.6</v>
      </c>
      <c r="F5" s="135">
        <v>134.5</v>
      </c>
      <c r="G5" s="135">
        <v>137.9</v>
      </c>
      <c r="H5" s="156">
        <v>139.6</v>
      </c>
      <c r="I5" s="205">
        <v>143.19999999999999</v>
      </c>
      <c r="J5" s="205">
        <v>141.69999999999999</v>
      </c>
      <c r="K5" s="324">
        <v>139.1</v>
      </c>
      <c r="L5" s="324">
        <v>138</v>
      </c>
      <c r="M5" s="324">
        <v>135.4</v>
      </c>
      <c r="N5" s="25"/>
    </row>
    <row r="6" spans="1:14" ht="32.25" customHeight="1">
      <c r="A6" s="3" t="s">
        <v>253</v>
      </c>
      <c r="B6" s="204">
        <v>129</v>
      </c>
      <c r="C6" s="204">
        <v>103.5</v>
      </c>
      <c r="D6" s="55">
        <v>94.2</v>
      </c>
      <c r="E6" s="56">
        <v>110.4</v>
      </c>
      <c r="F6" s="136">
        <v>110.1</v>
      </c>
      <c r="G6" s="136">
        <v>113.4</v>
      </c>
      <c r="H6" s="58">
        <v>113.1</v>
      </c>
      <c r="I6" s="58">
        <v>116.1</v>
      </c>
      <c r="J6" s="58">
        <v>115.8</v>
      </c>
      <c r="K6" s="58">
        <v>114.1</v>
      </c>
      <c r="L6" s="58">
        <v>114.2</v>
      </c>
      <c r="M6" s="58">
        <v>114</v>
      </c>
      <c r="N6" s="25"/>
    </row>
    <row r="7" spans="1:14" ht="33.75">
      <c r="A7" s="71" t="s">
        <v>254</v>
      </c>
      <c r="B7" s="182">
        <v>135.9</v>
      </c>
      <c r="C7" s="182">
        <v>109.1</v>
      </c>
      <c r="D7" s="182">
        <v>115.2</v>
      </c>
      <c r="E7" s="155">
        <v>132.6</v>
      </c>
      <c r="F7" s="135">
        <v>131.4</v>
      </c>
      <c r="G7" s="135">
        <v>134.4</v>
      </c>
      <c r="H7" s="156">
        <v>135.80000000000001</v>
      </c>
      <c r="I7" s="205">
        <v>139.30000000000001</v>
      </c>
      <c r="J7" s="205">
        <v>137.30000000000001</v>
      </c>
      <c r="K7" s="324">
        <f>98.4+36.8</f>
        <v>135.19999999999999</v>
      </c>
      <c r="L7" s="324">
        <v>133.6</v>
      </c>
      <c r="M7" s="324">
        <f>M5-M15</f>
        <v>130.70000000000002</v>
      </c>
      <c r="N7" s="25"/>
    </row>
    <row r="8" spans="1:14" ht="45">
      <c r="A8" s="6" t="s">
        <v>253</v>
      </c>
      <c r="B8" s="55">
        <v>128.4</v>
      </c>
      <c r="C8" s="55">
        <v>102.7</v>
      </c>
      <c r="D8" s="55">
        <v>93.4</v>
      </c>
      <c r="E8" s="56">
        <v>107.7</v>
      </c>
      <c r="F8" s="136">
        <v>107.4</v>
      </c>
      <c r="G8" s="136">
        <v>110.2</v>
      </c>
      <c r="H8" s="58">
        <v>109.69999999999999</v>
      </c>
      <c r="I8" s="58">
        <v>112.69999999999999</v>
      </c>
      <c r="J8" s="58">
        <v>111.7</v>
      </c>
      <c r="K8" s="58">
        <f>88.1+22.5</f>
        <v>110.6</v>
      </c>
      <c r="L8" s="58">
        <v>110.3</v>
      </c>
      <c r="M8" s="58">
        <f>M6-M17</f>
        <v>109.8</v>
      </c>
      <c r="N8" s="25"/>
    </row>
    <row r="9" spans="1:14" ht="31.9" customHeight="1">
      <c r="A9" s="3" t="s">
        <v>255</v>
      </c>
      <c r="B9" s="55">
        <v>87.9</v>
      </c>
      <c r="C9" s="55">
        <v>68.7</v>
      </c>
      <c r="D9" s="55">
        <v>66.599999999999994</v>
      </c>
      <c r="E9" s="56">
        <v>65.3</v>
      </c>
      <c r="F9" s="136">
        <v>62.1</v>
      </c>
      <c r="G9" s="136">
        <v>62.5</v>
      </c>
      <c r="H9" s="58">
        <v>61.7</v>
      </c>
      <c r="I9" s="58">
        <v>60.9</v>
      </c>
      <c r="J9" s="58">
        <v>60.2</v>
      </c>
      <c r="K9" s="58">
        <v>57.3</v>
      </c>
      <c r="L9" s="58">
        <v>55.2</v>
      </c>
      <c r="M9" s="58">
        <v>50.8</v>
      </c>
      <c r="N9" s="25"/>
    </row>
    <row r="10" spans="1:14" ht="45">
      <c r="A10" s="6" t="s">
        <v>253</v>
      </c>
      <c r="B10" s="55">
        <v>83.6</v>
      </c>
      <c r="C10" s="55">
        <v>66.099999999999994</v>
      </c>
      <c r="D10" s="55">
        <v>58.8</v>
      </c>
      <c r="E10" s="56">
        <v>57.4</v>
      </c>
      <c r="F10" s="136">
        <v>55.8</v>
      </c>
      <c r="G10" s="136">
        <v>56.2</v>
      </c>
      <c r="H10" s="58">
        <v>54.4</v>
      </c>
      <c r="I10" s="58">
        <v>54.4</v>
      </c>
      <c r="J10" s="58">
        <v>53.8</v>
      </c>
      <c r="K10" s="58">
        <v>51.8</v>
      </c>
      <c r="L10" s="58">
        <v>50.5</v>
      </c>
      <c r="M10" s="58">
        <v>46.4</v>
      </c>
      <c r="N10" s="25"/>
    </row>
    <row r="11" spans="1:14" ht="67.5">
      <c r="A11" s="3" t="s">
        <v>256</v>
      </c>
      <c r="B11" s="55">
        <v>44.3</v>
      </c>
      <c r="C11" s="55">
        <v>36.700000000000003</v>
      </c>
      <c r="D11" s="55">
        <v>39.299999999999997</v>
      </c>
      <c r="E11" s="56">
        <v>42</v>
      </c>
      <c r="F11" s="136">
        <v>42.2</v>
      </c>
      <c r="G11" s="136">
        <v>42.9</v>
      </c>
      <c r="H11" s="58">
        <v>43.3</v>
      </c>
      <c r="I11" s="58">
        <v>43.2</v>
      </c>
      <c r="J11" s="58">
        <v>42.4</v>
      </c>
      <c r="K11" s="58">
        <v>41.2</v>
      </c>
      <c r="L11" s="58">
        <v>41.2</v>
      </c>
      <c r="M11" s="58">
        <v>40.700000000000003</v>
      </c>
      <c r="N11" s="25"/>
    </row>
    <row r="12" spans="1:14" ht="45">
      <c r="A12" s="6" t="s">
        <v>253</v>
      </c>
      <c r="B12" s="55">
        <v>41.5</v>
      </c>
      <c r="C12" s="55">
        <v>33.5</v>
      </c>
      <c r="D12" s="55">
        <v>30.4</v>
      </c>
      <c r="E12" s="56">
        <v>35.299999999999997</v>
      </c>
      <c r="F12" s="136">
        <v>35.799999999999997</v>
      </c>
      <c r="G12" s="136">
        <v>36.200000000000003</v>
      </c>
      <c r="H12" s="58">
        <v>36.4</v>
      </c>
      <c r="I12" s="58">
        <v>36.9</v>
      </c>
      <c r="J12" s="58">
        <v>37</v>
      </c>
      <c r="K12" s="58">
        <v>36.200000000000003</v>
      </c>
      <c r="L12" s="58">
        <v>36.700000000000003</v>
      </c>
      <c r="M12" s="58">
        <v>36.5</v>
      </c>
      <c r="N12" s="25"/>
    </row>
    <row r="13" spans="1:14" ht="45">
      <c r="A13" s="3" t="s">
        <v>257</v>
      </c>
      <c r="B13" s="204">
        <v>3.7</v>
      </c>
      <c r="C13" s="204">
        <v>3.7</v>
      </c>
      <c r="D13" s="55">
        <v>9.4</v>
      </c>
      <c r="E13" s="56">
        <v>25.2</v>
      </c>
      <c r="F13" s="136">
        <v>27.2</v>
      </c>
      <c r="G13" s="136">
        <v>29</v>
      </c>
      <c r="H13" s="58">
        <v>30.8</v>
      </c>
      <c r="I13" s="58">
        <v>35.200000000000003</v>
      </c>
      <c r="J13" s="58">
        <v>34.700000000000003</v>
      </c>
      <c r="K13" s="58">
        <v>36.799999999999997</v>
      </c>
      <c r="L13" s="58">
        <v>37.200000000000003</v>
      </c>
      <c r="M13" s="58">
        <v>39.1</v>
      </c>
      <c r="N13" s="25"/>
    </row>
    <row r="14" spans="1:14" ht="45">
      <c r="A14" s="6" t="s">
        <v>253</v>
      </c>
      <c r="B14" s="55">
        <v>3.3</v>
      </c>
      <c r="C14" s="55">
        <v>3.2</v>
      </c>
      <c r="D14" s="55">
        <v>4.0999999999999996</v>
      </c>
      <c r="E14" s="56">
        <v>15</v>
      </c>
      <c r="F14" s="136">
        <v>15.8</v>
      </c>
      <c r="G14" s="136">
        <v>17.7</v>
      </c>
      <c r="H14" s="58">
        <v>18.899999999999999</v>
      </c>
      <c r="I14" s="58">
        <v>21.4</v>
      </c>
      <c r="J14" s="58">
        <v>20.9</v>
      </c>
      <c r="K14" s="58">
        <v>22.5</v>
      </c>
      <c r="L14" s="58">
        <v>23.1</v>
      </c>
      <c r="M14" s="58">
        <v>26.8</v>
      </c>
      <c r="N14" s="25"/>
    </row>
    <row r="15" spans="1:14" ht="22.9" customHeight="1">
      <c r="A15" s="5" t="s">
        <v>258</v>
      </c>
      <c r="B15" s="8">
        <v>0.7</v>
      </c>
      <c r="C15" s="8">
        <v>0.9</v>
      </c>
      <c r="D15" s="8">
        <v>1</v>
      </c>
      <c r="E15" s="9">
        <v>3</v>
      </c>
      <c r="F15" s="41">
        <v>3.1</v>
      </c>
      <c r="G15" s="19">
        <v>3.5</v>
      </c>
      <c r="H15" s="74">
        <v>3.8</v>
      </c>
      <c r="I15" s="143">
        <v>3.9</v>
      </c>
      <c r="J15" s="325">
        <v>4.4000000000000004</v>
      </c>
      <c r="K15" s="325">
        <v>3.8</v>
      </c>
      <c r="L15" s="325">
        <v>4.4000000000000004</v>
      </c>
      <c r="M15" s="325">
        <v>4.7</v>
      </c>
      <c r="N15" s="25"/>
    </row>
    <row r="16" spans="1:14" ht="56.25">
      <c r="A16" s="31" t="s">
        <v>128</v>
      </c>
      <c r="B16" s="11"/>
      <c r="C16" s="11"/>
      <c r="D16" s="11"/>
      <c r="E16" s="10"/>
      <c r="F16" s="18"/>
      <c r="G16" s="18"/>
      <c r="H16" s="49"/>
      <c r="I16" s="49"/>
      <c r="J16" s="49"/>
      <c r="K16" s="151"/>
      <c r="L16" s="58"/>
      <c r="N16" s="25"/>
    </row>
    <row r="17" spans="1:14" ht="45">
      <c r="A17" s="6" t="s">
        <v>253</v>
      </c>
      <c r="B17" s="55">
        <v>0.6</v>
      </c>
      <c r="C17" s="55">
        <v>0.8</v>
      </c>
      <c r="D17" s="55">
        <v>0.9</v>
      </c>
      <c r="E17" s="56">
        <v>2.6</v>
      </c>
      <c r="F17" s="56">
        <v>2.7</v>
      </c>
      <c r="G17" s="136">
        <v>3.3</v>
      </c>
      <c r="H17" s="58">
        <v>3.4</v>
      </c>
      <c r="I17" s="58">
        <v>3.5</v>
      </c>
      <c r="J17" s="58">
        <v>4</v>
      </c>
      <c r="K17" s="58">
        <v>3.5</v>
      </c>
      <c r="L17" s="58">
        <v>3.9</v>
      </c>
      <c r="M17" s="58">
        <v>4.2</v>
      </c>
      <c r="N17" s="25"/>
    </row>
    <row r="18" spans="1:14" ht="33.75">
      <c r="A18" s="7" t="s">
        <v>261</v>
      </c>
      <c r="B18" s="201">
        <v>149.1</v>
      </c>
      <c r="C18" s="201">
        <v>148.19999999999999</v>
      </c>
      <c r="D18" s="182">
        <v>144.9</v>
      </c>
      <c r="E18" s="155">
        <v>135.4</v>
      </c>
      <c r="F18" s="135">
        <v>135.30000000000001</v>
      </c>
      <c r="G18" s="135">
        <v>129.69999999999999</v>
      </c>
      <c r="H18" s="156">
        <v>133</v>
      </c>
      <c r="I18" s="205">
        <v>126</v>
      </c>
      <c r="J18" s="205">
        <v>121.2</v>
      </c>
      <c r="K18" s="324">
        <v>117.5</v>
      </c>
      <c r="L18" s="324">
        <v>116.5</v>
      </c>
      <c r="M18" s="324">
        <v>115.1</v>
      </c>
      <c r="N18" s="25"/>
    </row>
    <row r="19" spans="1:14" ht="45">
      <c r="A19" s="6" t="s">
        <v>253</v>
      </c>
      <c r="B19" s="204">
        <v>141.5</v>
      </c>
      <c r="C19" s="204">
        <v>140.19999999999999</v>
      </c>
      <c r="D19" s="55">
        <v>132.80000000000001</v>
      </c>
      <c r="E19" s="56">
        <v>128.80000000000001</v>
      </c>
      <c r="F19" s="136">
        <v>129.1</v>
      </c>
      <c r="G19" s="136">
        <v>120.7</v>
      </c>
      <c r="H19" s="58">
        <v>126.9</v>
      </c>
      <c r="I19" s="58">
        <v>118.6</v>
      </c>
      <c r="J19" s="58">
        <v>114.1</v>
      </c>
      <c r="K19" s="58">
        <v>104.4</v>
      </c>
      <c r="L19" s="58">
        <v>103.7</v>
      </c>
      <c r="M19" s="58">
        <v>102.3</v>
      </c>
      <c r="N19" s="25"/>
    </row>
    <row r="20" spans="1:14" ht="45">
      <c r="A20" s="71" t="s">
        <v>259</v>
      </c>
      <c r="B20" s="182">
        <v>20.5</v>
      </c>
      <c r="C20" s="182">
        <v>20.2</v>
      </c>
      <c r="D20" s="182">
        <v>20.2</v>
      </c>
      <c r="E20" s="155">
        <v>19.899999999999999</v>
      </c>
      <c r="F20" s="183">
        <v>19.899999999999999</v>
      </c>
      <c r="G20" s="135">
        <v>19.5</v>
      </c>
      <c r="H20" s="156">
        <v>19.3</v>
      </c>
      <c r="I20" s="205">
        <v>18.899999999999999</v>
      </c>
      <c r="J20" s="205">
        <v>18.5</v>
      </c>
      <c r="K20" s="324">
        <v>17.899999999999999</v>
      </c>
      <c r="L20" s="324">
        <v>17.600000000000001</v>
      </c>
      <c r="M20" s="324">
        <v>17.2</v>
      </c>
      <c r="N20" s="25"/>
    </row>
    <row r="21" spans="1:14" ht="45">
      <c r="A21" s="6" t="s">
        <v>253</v>
      </c>
      <c r="B21" s="56">
        <v>19.7</v>
      </c>
      <c r="C21" s="56">
        <v>19.7</v>
      </c>
      <c r="D21" s="56">
        <v>16.899999999999999</v>
      </c>
      <c r="E21" s="56">
        <v>17.399999999999999</v>
      </c>
      <c r="F21" s="56">
        <v>17.8</v>
      </c>
      <c r="G21" s="136">
        <v>17.399999999999999</v>
      </c>
      <c r="H21" s="58">
        <v>17</v>
      </c>
      <c r="I21" s="58">
        <v>16.8</v>
      </c>
      <c r="J21" s="58">
        <v>16.600000000000001</v>
      </c>
      <c r="K21" s="58">
        <v>14.9</v>
      </c>
      <c r="L21" s="58">
        <v>14.8</v>
      </c>
      <c r="M21" s="58">
        <v>14.6</v>
      </c>
      <c r="N21" s="25"/>
    </row>
    <row r="22" spans="1:14" ht="35.25" customHeight="1">
      <c r="A22" s="447" t="s">
        <v>129</v>
      </c>
      <c r="B22" s="447"/>
      <c r="C22" s="447"/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25"/>
    </row>
    <row r="23" spans="1:14" ht="35.25" customHeight="1">
      <c r="A23" s="7" t="s">
        <v>252</v>
      </c>
      <c r="B23" s="201">
        <v>56.7</v>
      </c>
      <c r="C23" s="201">
        <v>44.9</v>
      </c>
      <c r="D23" s="182">
        <v>45.9</v>
      </c>
      <c r="E23" s="155">
        <v>51.9</v>
      </c>
      <c r="F23" s="202">
        <v>49.5</v>
      </c>
      <c r="G23" s="135">
        <v>50.5</v>
      </c>
      <c r="H23" s="203">
        <v>50.7</v>
      </c>
      <c r="I23" s="205">
        <v>51.7</v>
      </c>
      <c r="J23" s="205">
        <v>51.2</v>
      </c>
      <c r="K23" s="322">
        <v>50.5</v>
      </c>
      <c r="L23" s="324">
        <v>50.3</v>
      </c>
      <c r="M23" s="324">
        <v>48.7</v>
      </c>
      <c r="N23" s="25"/>
    </row>
    <row r="24" spans="1:14" ht="45">
      <c r="A24" s="6" t="s">
        <v>253</v>
      </c>
      <c r="B24" s="204">
        <v>54.7</v>
      </c>
      <c r="C24" s="204">
        <v>41.2</v>
      </c>
      <c r="D24" s="55">
        <v>32.4</v>
      </c>
      <c r="E24" s="56">
        <v>38.9</v>
      </c>
      <c r="F24" s="136">
        <v>36.4</v>
      </c>
      <c r="G24" s="206">
        <v>38</v>
      </c>
      <c r="H24" s="58">
        <v>37.299999999999997</v>
      </c>
      <c r="I24" s="58">
        <v>38.6</v>
      </c>
      <c r="J24" s="58">
        <v>39.5</v>
      </c>
      <c r="K24" s="52">
        <v>39.700000000000003</v>
      </c>
      <c r="L24" s="58">
        <v>39.9</v>
      </c>
      <c r="M24" s="58">
        <v>40</v>
      </c>
      <c r="N24" s="25"/>
    </row>
    <row r="25" spans="1:14" ht="32.25" customHeight="1">
      <c r="A25" s="71" t="s">
        <v>260</v>
      </c>
      <c r="B25" s="182">
        <v>56.4</v>
      </c>
      <c r="C25" s="182">
        <v>44.6</v>
      </c>
      <c r="D25" s="182">
        <v>44.7</v>
      </c>
      <c r="E25" s="155">
        <v>51.6</v>
      </c>
      <c r="F25" s="135">
        <v>49.1</v>
      </c>
      <c r="G25" s="135">
        <v>50.1</v>
      </c>
      <c r="H25" s="156">
        <v>50.199999999999996</v>
      </c>
      <c r="I25" s="205">
        <v>51.099999999999994</v>
      </c>
      <c r="J25" s="205">
        <v>50.5</v>
      </c>
      <c r="K25" s="324">
        <f>32.4+17.6</f>
        <v>50</v>
      </c>
      <c r="L25" s="324">
        <v>49.7</v>
      </c>
      <c r="M25" s="324">
        <f>M23-M33</f>
        <v>48</v>
      </c>
      <c r="N25" s="25"/>
    </row>
    <row r="26" spans="1:14" ht="45">
      <c r="A26" s="6" t="s">
        <v>253</v>
      </c>
      <c r="B26" s="55">
        <v>54.6</v>
      </c>
      <c r="C26" s="55">
        <v>41</v>
      </c>
      <c r="D26" s="55">
        <v>32.200000000000003</v>
      </c>
      <c r="E26" s="56">
        <v>38.799999999999997</v>
      </c>
      <c r="F26" s="136">
        <v>36.299999999999997</v>
      </c>
      <c r="G26" s="206">
        <v>37.799999999999997</v>
      </c>
      <c r="H26" s="58">
        <v>37</v>
      </c>
      <c r="I26" s="58">
        <v>38.099999999999994</v>
      </c>
      <c r="J26" s="58">
        <v>38.9</v>
      </c>
      <c r="K26" s="52">
        <f>27+12.3</f>
        <v>39.299999999999997</v>
      </c>
      <c r="L26" s="58">
        <v>39.5</v>
      </c>
      <c r="M26" s="58">
        <f>M24-M35</f>
        <v>39.6</v>
      </c>
      <c r="N26" s="25"/>
    </row>
    <row r="27" spans="1:14" ht="33.6" customHeight="1">
      <c r="A27" s="3" t="s">
        <v>255</v>
      </c>
      <c r="B27" s="55">
        <v>40.1</v>
      </c>
      <c r="C27" s="55">
        <v>30.9</v>
      </c>
      <c r="D27" s="55">
        <v>28.3</v>
      </c>
      <c r="E27" s="56">
        <v>23.5</v>
      </c>
      <c r="F27" s="136">
        <v>20.100000000000001</v>
      </c>
      <c r="G27" s="206">
        <v>20.3</v>
      </c>
      <c r="H27" s="58">
        <v>19.7</v>
      </c>
      <c r="I27" s="58">
        <v>19.399999999999999</v>
      </c>
      <c r="J27" s="58">
        <v>19.100000000000001</v>
      </c>
      <c r="K27" s="52">
        <v>18.100000000000001</v>
      </c>
      <c r="L27" s="58">
        <v>17</v>
      </c>
      <c r="M27" s="58">
        <v>15.6</v>
      </c>
      <c r="N27" s="25"/>
    </row>
    <row r="28" spans="1:14" ht="45">
      <c r="A28" s="6" t="s">
        <v>253</v>
      </c>
      <c r="B28" s="55">
        <v>38.799999999999997</v>
      </c>
      <c r="C28" s="55">
        <v>29.2</v>
      </c>
      <c r="D28" s="55">
        <v>23.2</v>
      </c>
      <c r="E28" s="56">
        <v>18.899999999999999</v>
      </c>
      <c r="F28" s="136">
        <v>16.5</v>
      </c>
      <c r="G28" s="206">
        <v>16.8</v>
      </c>
      <c r="H28" s="58">
        <v>15.2</v>
      </c>
      <c r="I28" s="58">
        <v>15.8</v>
      </c>
      <c r="J28" s="58">
        <v>15.6</v>
      </c>
      <c r="K28" s="52">
        <v>15.3</v>
      </c>
      <c r="L28" s="58">
        <v>14.6</v>
      </c>
      <c r="M28" s="58">
        <v>13.2</v>
      </c>
      <c r="N28" s="25"/>
    </row>
    <row r="29" spans="1:14" ht="67.5">
      <c r="A29" s="3" t="s">
        <v>256</v>
      </c>
      <c r="B29" s="56">
        <v>16.2</v>
      </c>
      <c r="C29" s="56">
        <v>12.9</v>
      </c>
      <c r="D29" s="55">
        <v>13.9</v>
      </c>
      <c r="E29" s="56">
        <v>14.2</v>
      </c>
      <c r="F29" s="136">
        <v>14.2</v>
      </c>
      <c r="G29" s="206">
        <v>14.8</v>
      </c>
      <c r="H29" s="58">
        <v>15.1</v>
      </c>
      <c r="I29" s="58">
        <v>15</v>
      </c>
      <c r="J29" s="58">
        <v>14.6</v>
      </c>
      <c r="K29" s="52">
        <v>14.4</v>
      </c>
      <c r="L29" s="58">
        <v>14.5</v>
      </c>
      <c r="M29" s="58">
        <v>14.1</v>
      </c>
      <c r="N29" s="25"/>
    </row>
    <row r="30" spans="1:14" ht="45">
      <c r="A30" s="6" t="s">
        <v>253</v>
      </c>
      <c r="B30" s="55">
        <v>15.6</v>
      </c>
      <c r="C30" s="55">
        <v>11.3</v>
      </c>
      <c r="D30" s="55">
        <v>8.6</v>
      </c>
      <c r="E30" s="56">
        <v>10.3</v>
      </c>
      <c r="F30" s="136">
        <v>10.3</v>
      </c>
      <c r="G30" s="206">
        <v>10.5</v>
      </c>
      <c r="H30" s="58">
        <v>10.7</v>
      </c>
      <c r="I30" s="58">
        <v>11.1</v>
      </c>
      <c r="J30" s="58">
        <v>11.5</v>
      </c>
      <c r="K30" s="52">
        <v>11.7</v>
      </c>
      <c r="L30" s="58">
        <v>12</v>
      </c>
      <c r="M30" s="58">
        <v>11.9</v>
      </c>
      <c r="N30" s="25"/>
    </row>
    <row r="31" spans="1:14" ht="45">
      <c r="A31" s="3" t="s">
        <v>257</v>
      </c>
      <c r="B31" s="55">
        <v>0.2</v>
      </c>
      <c r="C31" s="55">
        <v>0.7</v>
      </c>
      <c r="D31" s="55">
        <v>3.5</v>
      </c>
      <c r="E31" s="56">
        <v>14</v>
      </c>
      <c r="F31" s="136">
        <v>14.8</v>
      </c>
      <c r="G31" s="206">
        <v>15</v>
      </c>
      <c r="H31" s="58">
        <v>15.4</v>
      </c>
      <c r="I31" s="58">
        <v>16.7</v>
      </c>
      <c r="J31" s="58">
        <v>16.8</v>
      </c>
      <c r="K31" s="52">
        <v>17.600000000000001</v>
      </c>
      <c r="L31" s="58">
        <v>18.2</v>
      </c>
      <c r="M31" s="58">
        <v>18.3</v>
      </c>
      <c r="N31" s="25"/>
    </row>
    <row r="32" spans="1:14" ht="45">
      <c r="A32" s="6" t="s">
        <v>253</v>
      </c>
      <c r="B32" s="55">
        <v>0.2</v>
      </c>
      <c r="C32" s="55">
        <v>0.5</v>
      </c>
      <c r="D32" s="55">
        <v>0.5</v>
      </c>
      <c r="E32" s="56">
        <v>9.6</v>
      </c>
      <c r="F32" s="136">
        <v>9.4</v>
      </c>
      <c r="G32" s="206">
        <v>10.4</v>
      </c>
      <c r="H32" s="58">
        <v>11.1</v>
      </c>
      <c r="I32" s="58">
        <v>11.2</v>
      </c>
      <c r="J32" s="58">
        <v>11.8</v>
      </c>
      <c r="K32" s="52">
        <v>12.3</v>
      </c>
      <c r="L32" s="58">
        <v>12.9</v>
      </c>
      <c r="M32" s="58">
        <v>14.4</v>
      </c>
      <c r="N32" s="25"/>
    </row>
    <row r="33" spans="1:14" ht="23.25" customHeight="1">
      <c r="A33" s="5" t="s">
        <v>258</v>
      </c>
      <c r="B33" s="8">
        <v>0.2</v>
      </c>
      <c r="C33" s="8">
        <v>0.3</v>
      </c>
      <c r="D33" s="8">
        <v>0.2</v>
      </c>
      <c r="E33" s="9">
        <v>0.3</v>
      </c>
      <c r="F33" s="41">
        <v>0.3</v>
      </c>
      <c r="G33" s="19">
        <v>0.4</v>
      </c>
      <c r="H33" s="74">
        <v>0.5</v>
      </c>
      <c r="I33" s="143">
        <v>0.7</v>
      </c>
      <c r="J33" s="143">
        <v>0.6</v>
      </c>
      <c r="K33" s="326">
        <v>0.5</v>
      </c>
      <c r="L33" s="325">
        <v>0.6</v>
      </c>
      <c r="M33" s="325">
        <v>0.7</v>
      </c>
      <c r="N33" s="25"/>
    </row>
    <row r="34" spans="1:14" ht="56.25">
      <c r="A34" s="31" t="s">
        <v>128</v>
      </c>
      <c r="B34" s="11"/>
      <c r="C34" s="11"/>
      <c r="D34" s="11"/>
      <c r="E34" s="10"/>
      <c r="F34" s="18"/>
      <c r="G34" s="72"/>
      <c r="H34" s="49"/>
      <c r="I34" s="49"/>
      <c r="J34" s="49"/>
      <c r="K34" s="52"/>
      <c r="L34" s="58"/>
      <c r="M34" s="58"/>
      <c r="N34" s="25"/>
    </row>
    <row r="35" spans="1:14" ht="45">
      <c r="A35" s="6" t="s">
        <v>253</v>
      </c>
      <c r="B35" s="204">
        <v>0.2</v>
      </c>
      <c r="C35" s="204">
        <v>0.2</v>
      </c>
      <c r="D35" s="55">
        <v>0.2</v>
      </c>
      <c r="E35" s="56">
        <v>0.1</v>
      </c>
      <c r="F35" s="136">
        <v>0.1</v>
      </c>
      <c r="G35" s="206">
        <v>0.3</v>
      </c>
      <c r="H35" s="58">
        <v>0.3</v>
      </c>
      <c r="I35" s="58">
        <v>0.5</v>
      </c>
      <c r="J35" s="58">
        <v>0.5</v>
      </c>
      <c r="K35" s="52">
        <v>0.4</v>
      </c>
      <c r="L35" s="58">
        <v>0.4</v>
      </c>
      <c r="M35" s="58">
        <v>0.4</v>
      </c>
      <c r="N35" s="25"/>
    </row>
    <row r="36" spans="1:14" ht="33.75">
      <c r="A36" s="7" t="s">
        <v>261</v>
      </c>
      <c r="B36" s="182">
        <v>50.1</v>
      </c>
      <c r="C36" s="182">
        <v>44.4</v>
      </c>
      <c r="D36" s="182">
        <v>34.200000000000003</v>
      </c>
      <c r="E36" s="155">
        <v>27.5</v>
      </c>
      <c r="F36" s="135">
        <v>27.4</v>
      </c>
      <c r="G36" s="135">
        <v>27.2</v>
      </c>
      <c r="H36" s="156">
        <v>27.4</v>
      </c>
      <c r="I36" s="205">
        <v>27</v>
      </c>
      <c r="J36" s="205">
        <v>25</v>
      </c>
      <c r="K36" s="322">
        <v>25.4</v>
      </c>
      <c r="L36" s="324">
        <v>25.5</v>
      </c>
      <c r="M36" s="324">
        <v>25.9</v>
      </c>
      <c r="N36" s="25"/>
    </row>
    <row r="37" spans="1:14" ht="45">
      <c r="A37" s="6" t="s">
        <v>253</v>
      </c>
      <c r="B37" s="204">
        <v>48.7</v>
      </c>
      <c r="C37" s="204">
        <v>38.5</v>
      </c>
      <c r="D37" s="55">
        <v>27.7</v>
      </c>
      <c r="E37" s="56">
        <v>23.9</v>
      </c>
      <c r="F37" s="136">
        <v>23</v>
      </c>
      <c r="G37" s="206">
        <v>22.4</v>
      </c>
      <c r="H37" s="58">
        <v>23.2</v>
      </c>
      <c r="I37" s="58">
        <v>23.8</v>
      </c>
      <c r="J37" s="58">
        <v>22</v>
      </c>
      <c r="K37" s="52">
        <v>22.4</v>
      </c>
      <c r="L37" s="58">
        <v>22.9</v>
      </c>
      <c r="M37" s="58">
        <v>23.5</v>
      </c>
      <c r="N37" s="25"/>
    </row>
    <row r="38" spans="1:14" ht="45">
      <c r="A38" s="71" t="s">
        <v>259</v>
      </c>
      <c r="B38" s="155">
        <v>8.4</v>
      </c>
      <c r="C38" s="155">
        <v>6.6</v>
      </c>
      <c r="D38" s="155">
        <v>5</v>
      </c>
      <c r="E38" s="155">
        <v>5.3</v>
      </c>
      <c r="F38" s="135">
        <v>5.4</v>
      </c>
      <c r="G38" s="135">
        <v>5.3</v>
      </c>
      <c r="H38" s="156">
        <v>5.2</v>
      </c>
      <c r="I38" s="205">
        <v>5.0999999999999996</v>
      </c>
      <c r="J38" s="205">
        <v>5.0999999999999996</v>
      </c>
      <c r="K38" s="322">
        <v>5.0999999999999996</v>
      </c>
      <c r="L38" s="324">
        <v>5</v>
      </c>
      <c r="M38" s="324">
        <v>4.9000000000000004</v>
      </c>
      <c r="N38" s="25"/>
    </row>
    <row r="39" spans="1:14" ht="45">
      <c r="A39" s="207" t="s">
        <v>253</v>
      </c>
      <c r="B39" s="197">
        <v>8.1999999999999993</v>
      </c>
      <c r="C39" s="197">
        <v>6.3</v>
      </c>
      <c r="D39" s="197">
        <v>3.4</v>
      </c>
      <c r="E39" s="197">
        <v>4.5</v>
      </c>
      <c r="F39" s="208">
        <v>4.5999999999999996</v>
      </c>
      <c r="G39" s="209">
        <v>4.4000000000000004</v>
      </c>
      <c r="H39" s="200">
        <v>4.2</v>
      </c>
      <c r="I39" s="200">
        <v>4.2</v>
      </c>
      <c r="J39" s="200">
        <v>4.4000000000000004</v>
      </c>
      <c r="K39" s="162">
        <v>4.4000000000000004</v>
      </c>
      <c r="L39" s="200">
        <v>4.5999999999999996</v>
      </c>
      <c r="M39" s="200">
        <v>4.5999999999999996</v>
      </c>
      <c r="N39" s="25"/>
    </row>
    <row r="40" spans="1:14">
      <c r="L40" s="25"/>
      <c r="M40" s="49"/>
      <c r="N40" s="25"/>
    </row>
  </sheetData>
  <mergeCells count="4">
    <mergeCell ref="A2:M2"/>
    <mergeCell ref="A1:M1"/>
    <mergeCell ref="A4:M4"/>
    <mergeCell ref="A22:M22"/>
  </mergeCells>
  <pageMargins left="0.51181102362204722" right="0.51181102362204722" top="0.86614173228346458" bottom="0.86614173228346458" header="0.51181102362204722" footer="0.51181102362204722"/>
  <pageSetup paperSize="9" orientation="portrait" r:id="rId1"/>
  <headerFooter alignWithMargins="0">
    <oddHeader>&amp;C&amp;8&amp;K01+049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79998168889431442"/>
  </sheetPr>
  <dimension ref="A1:M79"/>
  <sheetViews>
    <sheetView zoomScaleNormal="100" workbookViewId="0">
      <pane ySplit="3" topLeftCell="A4" activePane="bottomLeft" state="frozen"/>
      <selection activeCell="E13" sqref="E13"/>
      <selection pane="bottomLeft" activeCell="A3" sqref="A3"/>
    </sheetView>
  </sheetViews>
  <sheetFormatPr defaultRowHeight="12.75"/>
  <cols>
    <col min="1" max="1" width="32.85546875" customWidth="1"/>
    <col min="2" max="13" width="5.140625" customWidth="1"/>
  </cols>
  <sheetData>
    <row r="1" spans="1:13" ht="37.5" customHeight="1">
      <c r="A1" s="433" t="s">
        <v>326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>
      <c r="A2" s="453" t="s">
        <v>130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</row>
    <row r="3" spans="1:13">
      <c r="A3" s="24"/>
      <c r="B3" s="26">
        <v>2000</v>
      </c>
      <c r="C3" s="26">
        <v>2005</v>
      </c>
      <c r="D3" s="26">
        <v>2010</v>
      </c>
      <c r="E3" s="23">
        <v>2015</v>
      </c>
      <c r="F3" s="34">
        <v>2016</v>
      </c>
      <c r="G3" s="34">
        <v>2017</v>
      </c>
      <c r="H3" s="34">
        <v>2018</v>
      </c>
      <c r="I3" s="34">
        <v>2019</v>
      </c>
      <c r="J3" s="34">
        <v>2020</v>
      </c>
      <c r="K3" s="34">
        <v>2021</v>
      </c>
      <c r="L3" s="34">
        <v>2022</v>
      </c>
      <c r="M3" s="321">
        <v>2023</v>
      </c>
    </row>
    <row r="4" spans="1:13" ht="37.5" customHeight="1">
      <c r="A4" s="448" t="s">
        <v>131</v>
      </c>
      <c r="B4" s="448"/>
      <c r="C4" s="448"/>
      <c r="D4" s="448"/>
      <c r="E4" s="448"/>
      <c r="F4" s="448"/>
      <c r="G4" s="448"/>
      <c r="H4" s="448"/>
      <c r="I4" s="448"/>
      <c r="J4" s="448"/>
      <c r="K4" s="448"/>
      <c r="L4" s="448"/>
      <c r="M4" s="448"/>
    </row>
    <row r="5" spans="1:13" ht="33.75">
      <c r="A5" s="73" t="s">
        <v>262</v>
      </c>
      <c r="B5" s="210">
        <v>255.4</v>
      </c>
      <c r="C5" s="154">
        <v>386.2</v>
      </c>
      <c r="D5" s="154">
        <v>322.39999999999998</v>
      </c>
      <c r="E5" s="211">
        <v>485.5</v>
      </c>
      <c r="F5" s="279">
        <v>595.70000000000005</v>
      </c>
      <c r="G5" s="282">
        <v>666.4</v>
      </c>
      <c r="H5" s="280">
        <v>894.2</v>
      </c>
      <c r="I5" s="281">
        <v>845.6</v>
      </c>
      <c r="J5" s="281">
        <v>665.1</v>
      </c>
      <c r="K5" s="324">
        <v>876</v>
      </c>
      <c r="L5" s="324">
        <v>650.5</v>
      </c>
      <c r="M5" s="324">
        <v>762.2</v>
      </c>
    </row>
    <row r="6" spans="1:13" ht="31.9" customHeight="1">
      <c r="A6" s="76" t="s">
        <v>263</v>
      </c>
      <c r="B6" s="210">
        <v>253.8</v>
      </c>
      <c r="C6" s="154">
        <v>384</v>
      </c>
      <c r="D6" s="154">
        <v>320.60000000000002</v>
      </c>
      <c r="E6" s="211">
        <v>480.8</v>
      </c>
      <c r="F6" s="279">
        <v>586.20000000000005</v>
      </c>
      <c r="G6" s="279">
        <v>654.70000000000005</v>
      </c>
      <c r="H6" s="280">
        <v>880.80000000000007</v>
      </c>
      <c r="I6" s="281">
        <v>829.8</v>
      </c>
      <c r="J6" s="281">
        <v>649.70000000000005</v>
      </c>
      <c r="K6" s="324">
        <f>838.2+19.1</f>
        <v>857.30000000000007</v>
      </c>
      <c r="L6" s="324">
        <v>630.20000000000005</v>
      </c>
      <c r="M6" s="324">
        <f>M5-M20</f>
        <v>741.40000000000009</v>
      </c>
    </row>
    <row r="7" spans="1:13" ht="33.75">
      <c r="A7" s="77" t="s">
        <v>311</v>
      </c>
      <c r="B7" s="277">
        <v>173</v>
      </c>
      <c r="C7" s="38">
        <v>285.60000000000002</v>
      </c>
      <c r="D7" s="38">
        <v>217.5</v>
      </c>
      <c r="E7" s="39">
        <v>316</v>
      </c>
      <c r="F7" s="193">
        <v>419.1</v>
      </c>
      <c r="G7" s="283">
        <v>493.2</v>
      </c>
      <c r="H7" s="284">
        <v>673.6</v>
      </c>
      <c r="I7" s="157">
        <v>618.70000000000005</v>
      </c>
      <c r="J7" s="157">
        <v>487.7</v>
      </c>
      <c r="K7" s="58">
        <v>655.5</v>
      </c>
      <c r="L7" s="58">
        <v>455</v>
      </c>
      <c r="M7" s="58">
        <v>525.9</v>
      </c>
    </row>
    <row r="8" spans="1:13" ht="9" customHeight="1">
      <c r="A8" s="78" t="s">
        <v>132</v>
      </c>
      <c r="B8" s="79"/>
      <c r="C8" s="37"/>
      <c r="D8" s="37"/>
      <c r="E8" s="37"/>
      <c r="F8" s="37"/>
      <c r="G8" s="37"/>
      <c r="H8" s="37"/>
      <c r="I8" s="37"/>
      <c r="J8" s="37"/>
      <c r="K8" s="58"/>
      <c r="L8" s="58"/>
      <c r="M8" s="49"/>
    </row>
    <row r="9" spans="1:13">
      <c r="A9" s="80" t="s">
        <v>133</v>
      </c>
      <c r="B9" s="79">
        <v>162.4</v>
      </c>
      <c r="C9" s="37">
        <v>278.39999999999998</v>
      </c>
      <c r="D9" s="37">
        <v>207.9</v>
      </c>
      <c r="E9" s="37">
        <v>307.7</v>
      </c>
      <c r="F9" s="288">
        <v>411.8</v>
      </c>
      <c r="G9" s="288">
        <v>487.2</v>
      </c>
      <c r="H9" s="287">
        <v>665.2</v>
      </c>
      <c r="I9" s="50">
        <v>610.9</v>
      </c>
      <c r="J9" s="50">
        <v>480.4</v>
      </c>
      <c r="K9" s="49">
        <v>647.70000000000005</v>
      </c>
      <c r="L9" s="49">
        <v>447.7</v>
      </c>
      <c r="M9" s="49">
        <v>517.6</v>
      </c>
    </row>
    <row r="10" spans="1:13">
      <c r="A10" s="81" t="s">
        <v>134</v>
      </c>
      <c r="B10" s="79">
        <v>9.1999999999999993</v>
      </c>
      <c r="C10" s="37">
        <v>6.1</v>
      </c>
      <c r="D10" s="37">
        <v>7.7</v>
      </c>
      <c r="E10" s="37">
        <v>6</v>
      </c>
      <c r="F10" s="288">
        <v>4.9000000000000004</v>
      </c>
      <c r="G10" s="288">
        <v>4.3</v>
      </c>
      <c r="H10" s="287">
        <v>5.2</v>
      </c>
      <c r="I10" s="50">
        <v>5.3</v>
      </c>
      <c r="J10" s="50">
        <v>4.4000000000000004</v>
      </c>
      <c r="K10" s="49">
        <v>5.0999999999999996</v>
      </c>
      <c r="L10" s="49">
        <v>4.7</v>
      </c>
      <c r="M10" s="49">
        <v>5</v>
      </c>
    </row>
    <row r="11" spans="1:13">
      <c r="A11" s="81" t="s">
        <v>135</v>
      </c>
      <c r="B11" s="79">
        <v>1.4</v>
      </c>
      <c r="C11" s="37">
        <v>1.1000000000000001</v>
      </c>
      <c r="D11" s="37">
        <v>1.9</v>
      </c>
      <c r="E11" s="37">
        <v>2.2999999999999998</v>
      </c>
      <c r="F11" s="288">
        <v>2.4</v>
      </c>
      <c r="G11" s="288">
        <v>1.8</v>
      </c>
      <c r="H11" s="287">
        <v>3.2</v>
      </c>
      <c r="I11" s="50">
        <v>2.5</v>
      </c>
      <c r="J11" s="50">
        <v>2.9</v>
      </c>
      <c r="K11" s="49">
        <v>2.7</v>
      </c>
      <c r="L11" s="49">
        <v>2.6</v>
      </c>
      <c r="M11" s="49">
        <v>3.3</v>
      </c>
    </row>
    <row r="12" spans="1:13" ht="33.75">
      <c r="A12" s="3" t="s">
        <v>264</v>
      </c>
      <c r="B12" s="39">
        <v>74.8</v>
      </c>
      <c r="C12" s="39">
        <v>85</v>
      </c>
      <c r="D12" s="39">
        <v>91.5</v>
      </c>
      <c r="E12" s="39">
        <v>153.80000000000001</v>
      </c>
      <c r="F12" s="193">
        <v>153.30000000000001</v>
      </c>
      <c r="G12" s="193">
        <v>143</v>
      </c>
      <c r="H12" s="284">
        <v>187</v>
      </c>
      <c r="I12" s="157">
        <v>191.4</v>
      </c>
      <c r="J12" s="157">
        <v>147.4</v>
      </c>
      <c r="K12" s="58">
        <v>182.7</v>
      </c>
      <c r="L12" s="58">
        <v>156</v>
      </c>
      <c r="M12" s="58">
        <v>194.3</v>
      </c>
    </row>
    <row r="13" spans="1:13" ht="12.75" customHeight="1">
      <c r="A13" s="78" t="s">
        <v>136</v>
      </c>
      <c r="B13" s="79"/>
      <c r="C13" s="37"/>
      <c r="D13" s="37"/>
      <c r="E13" s="37"/>
      <c r="F13" s="288"/>
      <c r="G13" s="293"/>
      <c r="H13" s="287"/>
      <c r="I13" s="50"/>
      <c r="J13" s="50"/>
      <c r="K13" s="58"/>
      <c r="L13" s="49"/>
      <c r="M13" s="49"/>
    </row>
    <row r="14" spans="1:13">
      <c r="A14" s="80" t="s">
        <v>137</v>
      </c>
      <c r="B14" s="79">
        <v>8.4</v>
      </c>
      <c r="C14" s="37">
        <v>13.8</v>
      </c>
      <c r="D14" s="37">
        <v>11.3</v>
      </c>
      <c r="E14" s="37">
        <v>6.3</v>
      </c>
      <c r="F14" s="288">
        <v>4.0999999999999996</v>
      </c>
      <c r="G14" s="288">
        <v>5</v>
      </c>
      <c r="H14" s="287">
        <v>7.7</v>
      </c>
      <c r="I14" s="50">
        <v>9.1</v>
      </c>
      <c r="J14" s="50">
        <v>9.6999999999999993</v>
      </c>
      <c r="K14" s="49">
        <v>9.1</v>
      </c>
      <c r="L14" s="49">
        <v>9.6999999999999993</v>
      </c>
      <c r="M14" s="49">
        <v>8.9</v>
      </c>
    </row>
    <row r="15" spans="1:13">
      <c r="A15" s="81" t="s">
        <v>138</v>
      </c>
      <c r="B15" s="79">
        <v>5.2</v>
      </c>
      <c r="C15" s="37">
        <v>7.6</v>
      </c>
      <c r="D15" s="37">
        <v>7.2</v>
      </c>
      <c r="E15" s="37">
        <v>12.4</v>
      </c>
      <c r="F15" s="288">
        <v>7.6</v>
      </c>
      <c r="G15" s="288">
        <v>10.6</v>
      </c>
      <c r="H15" s="287">
        <v>12.3</v>
      </c>
      <c r="I15" s="50">
        <v>11.3</v>
      </c>
      <c r="J15" s="50">
        <v>10.4</v>
      </c>
      <c r="K15" s="49">
        <v>10.199999999999999</v>
      </c>
      <c r="L15" s="49">
        <v>13.6</v>
      </c>
      <c r="M15" s="49">
        <v>16</v>
      </c>
    </row>
    <row r="16" spans="1:13">
      <c r="A16" s="81" t="s">
        <v>139</v>
      </c>
      <c r="B16" s="79">
        <v>5.4</v>
      </c>
      <c r="C16" s="37">
        <v>5.2</v>
      </c>
      <c r="D16" s="37">
        <v>4.7</v>
      </c>
      <c r="E16" s="37">
        <v>10.4</v>
      </c>
      <c r="F16" s="288">
        <v>21.5</v>
      </c>
      <c r="G16" s="288">
        <v>13.1</v>
      </c>
      <c r="H16" s="287">
        <v>9.5</v>
      </c>
      <c r="I16" s="50">
        <v>16.7</v>
      </c>
      <c r="J16" s="50">
        <v>5.5</v>
      </c>
      <c r="K16" s="49">
        <v>8.6999999999999993</v>
      </c>
      <c r="L16" s="49">
        <v>11.8</v>
      </c>
      <c r="M16" s="49">
        <v>6</v>
      </c>
    </row>
    <row r="17" spans="1:13">
      <c r="A17" s="81" t="s">
        <v>140</v>
      </c>
      <c r="B17" s="79">
        <v>14.6</v>
      </c>
      <c r="C17" s="37">
        <v>16.899999999999999</v>
      </c>
      <c r="D17" s="37">
        <v>14.5</v>
      </c>
      <c r="E17" s="37">
        <v>24.6</v>
      </c>
      <c r="F17" s="288">
        <v>20.399999999999999</v>
      </c>
      <c r="G17" s="288">
        <v>21.1</v>
      </c>
      <c r="H17" s="287">
        <v>24.7</v>
      </c>
      <c r="I17" s="50">
        <v>22.3</v>
      </c>
      <c r="J17" s="50">
        <v>18.7</v>
      </c>
      <c r="K17" s="49">
        <v>18.5</v>
      </c>
      <c r="L17" s="49">
        <v>20.5</v>
      </c>
      <c r="M17" s="49">
        <v>12.8</v>
      </c>
    </row>
    <row r="18" spans="1:13">
      <c r="A18" s="81" t="s">
        <v>141</v>
      </c>
      <c r="B18" s="79">
        <v>41.2</v>
      </c>
      <c r="C18" s="37">
        <v>41.5</v>
      </c>
      <c r="D18" s="37">
        <v>53.8</v>
      </c>
      <c r="E18" s="37">
        <v>100.1</v>
      </c>
      <c r="F18" s="288">
        <v>99.7</v>
      </c>
      <c r="G18" s="288">
        <v>93.2</v>
      </c>
      <c r="H18" s="287">
        <v>132.80000000000001</v>
      </c>
      <c r="I18" s="50">
        <v>132</v>
      </c>
      <c r="J18" s="50">
        <v>103.2</v>
      </c>
      <c r="K18" s="49">
        <v>136.1</v>
      </c>
      <c r="L18" s="49">
        <v>100.2</v>
      </c>
      <c r="M18" s="49">
        <v>150.30000000000001</v>
      </c>
    </row>
    <row r="19" spans="1:13">
      <c r="A19" s="77" t="s">
        <v>142</v>
      </c>
      <c r="B19" s="79">
        <v>6</v>
      </c>
      <c r="C19" s="37">
        <v>13.4</v>
      </c>
      <c r="D19" s="37">
        <v>11.6</v>
      </c>
      <c r="E19" s="37">
        <v>11</v>
      </c>
      <c r="F19" s="288">
        <v>13.8</v>
      </c>
      <c r="G19" s="292">
        <v>18.5</v>
      </c>
      <c r="H19" s="287">
        <v>20.2</v>
      </c>
      <c r="I19" s="50">
        <v>19.7</v>
      </c>
      <c r="J19" s="50">
        <v>14.7</v>
      </c>
      <c r="K19" s="49">
        <v>19.100000000000001</v>
      </c>
      <c r="L19" s="49">
        <v>19.100000000000001</v>
      </c>
      <c r="M19" s="49">
        <v>21.2</v>
      </c>
    </row>
    <row r="20" spans="1:13">
      <c r="A20" s="82" t="s">
        <v>143</v>
      </c>
      <c r="B20" s="152">
        <v>1.6</v>
      </c>
      <c r="C20" s="36">
        <v>2.2000000000000002</v>
      </c>
      <c r="D20" s="36">
        <v>1.8</v>
      </c>
      <c r="E20" s="36">
        <v>4.7</v>
      </c>
      <c r="F20" s="290">
        <v>9.5</v>
      </c>
      <c r="G20" s="290">
        <v>11.6</v>
      </c>
      <c r="H20" s="289">
        <v>13.3</v>
      </c>
      <c r="I20" s="291">
        <v>15.8</v>
      </c>
      <c r="J20" s="291">
        <v>15.4</v>
      </c>
      <c r="K20" s="325">
        <v>18.7</v>
      </c>
      <c r="L20" s="325">
        <v>20.3</v>
      </c>
      <c r="M20" s="325">
        <v>20.8</v>
      </c>
    </row>
    <row r="21" spans="1:13">
      <c r="A21" s="73" t="s">
        <v>144</v>
      </c>
      <c r="B21" s="152">
        <v>703.8</v>
      </c>
      <c r="C21" s="36">
        <v>518.5</v>
      </c>
      <c r="D21" s="36">
        <v>481.6</v>
      </c>
      <c r="E21" s="36">
        <v>598.70000000000005</v>
      </c>
      <c r="F21" s="290">
        <v>615.70000000000005</v>
      </c>
      <c r="G21" s="290">
        <v>675.1</v>
      </c>
      <c r="H21" s="289">
        <v>730.2</v>
      </c>
      <c r="I21" s="291">
        <v>658.7</v>
      </c>
      <c r="J21" s="291">
        <v>462</v>
      </c>
      <c r="K21" s="325">
        <v>490.7</v>
      </c>
      <c r="L21" s="325">
        <v>531.20000000000005</v>
      </c>
      <c r="M21" s="325">
        <v>571.1</v>
      </c>
    </row>
    <row r="22" spans="1:13" ht="33.75">
      <c r="A22" s="83" t="s">
        <v>265</v>
      </c>
      <c r="B22" s="212">
        <v>111.5</v>
      </c>
      <c r="C22" s="39">
        <v>57.2</v>
      </c>
      <c r="D22" s="39">
        <v>45.5</v>
      </c>
      <c r="E22" s="39">
        <v>84.7</v>
      </c>
      <c r="F22" s="193">
        <v>86.7</v>
      </c>
      <c r="G22" s="283">
        <v>108.7</v>
      </c>
      <c r="H22" s="284">
        <v>125.9</v>
      </c>
      <c r="I22" s="157">
        <v>111.9</v>
      </c>
      <c r="J22" s="157">
        <v>84.4</v>
      </c>
      <c r="K22" s="58">
        <v>90.2</v>
      </c>
      <c r="L22" s="58">
        <v>99.3</v>
      </c>
      <c r="M22" s="58">
        <v>107.7</v>
      </c>
    </row>
    <row r="23" spans="1:13" ht="35.25" customHeight="1">
      <c r="A23" s="447" t="s">
        <v>145</v>
      </c>
      <c r="B23" s="447"/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</row>
    <row r="24" spans="1:13" ht="33.75">
      <c r="A24" s="73" t="s">
        <v>262</v>
      </c>
      <c r="B24" s="210">
        <v>126.2</v>
      </c>
      <c r="C24" s="154">
        <v>184.2</v>
      </c>
      <c r="D24" s="154">
        <v>129.6</v>
      </c>
      <c r="E24" s="154">
        <v>191.1</v>
      </c>
      <c r="F24" s="279">
        <v>212.4</v>
      </c>
      <c r="G24" s="279">
        <v>267.10000000000002</v>
      </c>
      <c r="H24" s="280">
        <v>353.2</v>
      </c>
      <c r="I24" s="281">
        <v>845.6</v>
      </c>
      <c r="J24" s="281">
        <v>224.7</v>
      </c>
      <c r="K24" s="324">
        <v>353.4</v>
      </c>
      <c r="L24" s="324">
        <v>245.1</v>
      </c>
      <c r="M24" s="324">
        <v>294.5</v>
      </c>
    </row>
    <row r="25" spans="1:13" ht="33.75">
      <c r="A25" s="76" t="s">
        <v>263</v>
      </c>
      <c r="B25" s="210">
        <v>126.1</v>
      </c>
      <c r="C25" s="154">
        <v>184</v>
      </c>
      <c r="D25" s="154">
        <v>129.4</v>
      </c>
      <c r="E25" s="154">
        <v>191</v>
      </c>
      <c r="F25" s="279">
        <v>212.2</v>
      </c>
      <c r="G25" s="279">
        <v>266.5</v>
      </c>
      <c r="H25" s="280">
        <v>352.29999999999995</v>
      </c>
      <c r="I25" s="281">
        <v>829.8</v>
      </c>
      <c r="J25" s="281">
        <v>223.6</v>
      </c>
      <c r="K25" s="324">
        <f>345.5+6</f>
        <v>351.5</v>
      </c>
      <c r="L25" s="324">
        <v>243.8</v>
      </c>
      <c r="M25" s="324">
        <f>M24-M39</f>
        <v>293.10000000000002</v>
      </c>
    </row>
    <row r="26" spans="1:13" ht="33.75">
      <c r="A26" s="77" t="s">
        <v>312</v>
      </c>
      <c r="B26" s="277">
        <v>104.6</v>
      </c>
      <c r="C26" s="38">
        <v>164.5</v>
      </c>
      <c r="D26" s="38">
        <v>104.8</v>
      </c>
      <c r="E26" s="38">
        <v>135</v>
      </c>
      <c r="F26" s="193">
        <v>154.4</v>
      </c>
      <c r="G26" s="193">
        <v>209.8</v>
      </c>
      <c r="H26" s="157">
        <v>275.2</v>
      </c>
      <c r="I26" s="157">
        <v>618.70000000000005</v>
      </c>
      <c r="J26" s="157">
        <v>165.8</v>
      </c>
      <c r="K26" s="58">
        <v>273.5</v>
      </c>
      <c r="L26" s="58">
        <v>176</v>
      </c>
      <c r="M26" s="58">
        <v>204.7</v>
      </c>
    </row>
    <row r="27" spans="1:13" ht="12.75" customHeight="1">
      <c r="A27" s="78" t="s">
        <v>146</v>
      </c>
      <c r="B27" s="79"/>
      <c r="C27" s="37"/>
      <c r="D27" s="37"/>
      <c r="E27" s="37"/>
      <c r="F27" s="37"/>
      <c r="G27" s="37"/>
      <c r="H27" s="37"/>
      <c r="I27" s="37"/>
      <c r="J27" s="37"/>
      <c r="K27" s="58"/>
      <c r="L27" s="58"/>
      <c r="M27" s="49"/>
    </row>
    <row r="28" spans="1:13">
      <c r="A28" s="80" t="s">
        <v>147</v>
      </c>
      <c r="B28" s="79">
        <v>103.6</v>
      </c>
      <c r="C28" s="37">
        <v>163.4</v>
      </c>
      <c r="D28" s="37">
        <v>104.7</v>
      </c>
      <c r="E28" s="37">
        <v>134.4</v>
      </c>
      <c r="F28" s="288">
        <v>153.6</v>
      </c>
      <c r="G28" s="288">
        <v>209.4</v>
      </c>
      <c r="H28" s="50">
        <v>274.10000000000002</v>
      </c>
      <c r="I28" s="50">
        <v>610.9</v>
      </c>
      <c r="J28" s="50">
        <v>165.5</v>
      </c>
      <c r="K28" s="49">
        <v>272.7</v>
      </c>
      <c r="L28" s="49">
        <v>175.4</v>
      </c>
      <c r="M28" s="49">
        <v>204.1</v>
      </c>
    </row>
    <row r="29" spans="1:13">
      <c r="A29" s="81" t="s">
        <v>148</v>
      </c>
      <c r="B29" s="79">
        <v>0.9</v>
      </c>
      <c r="C29" s="37">
        <v>1.1000000000000001</v>
      </c>
      <c r="D29" s="37">
        <v>0.1</v>
      </c>
      <c r="E29" s="37">
        <v>0.5</v>
      </c>
      <c r="F29" s="288">
        <v>0.7</v>
      </c>
      <c r="G29" s="288">
        <v>0.4</v>
      </c>
      <c r="H29" s="50">
        <v>1</v>
      </c>
      <c r="I29" s="50">
        <v>5.3</v>
      </c>
      <c r="J29" s="50">
        <v>0.1</v>
      </c>
      <c r="K29" s="49">
        <v>0.5</v>
      </c>
      <c r="L29" s="49">
        <v>0.5</v>
      </c>
      <c r="M29" s="49">
        <v>0.6</v>
      </c>
    </row>
    <row r="30" spans="1:13">
      <c r="A30" s="81" t="s">
        <v>149</v>
      </c>
      <c r="B30" s="79">
        <v>0.1</v>
      </c>
      <c r="C30" s="37">
        <v>0</v>
      </c>
      <c r="D30" s="37">
        <v>0</v>
      </c>
      <c r="E30" s="37">
        <v>0.1</v>
      </c>
      <c r="F30" s="288">
        <v>0.1</v>
      </c>
      <c r="G30" s="288">
        <v>0</v>
      </c>
      <c r="H30" s="50">
        <v>0.1</v>
      </c>
      <c r="I30" s="50">
        <v>2.5</v>
      </c>
      <c r="J30" s="50">
        <v>0.2</v>
      </c>
      <c r="K30" s="49">
        <v>0.2</v>
      </c>
      <c r="L30" s="49">
        <v>0.2</v>
      </c>
      <c r="M30" s="49">
        <v>0.1</v>
      </c>
    </row>
    <row r="31" spans="1:13" ht="33.75" customHeight="1">
      <c r="A31" s="3" t="s">
        <v>264</v>
      </c>
      <c r="B31" s="39">
        <v>21.5</v>
      </c>
      <c r="C31" s="39">
        <v>19.399999999999999</v>
      </c>
      <c r="D31" s="39">
        <v>24.5</v>
      </c>
      <c r="E31" s="39">
        <v>52.2</v>
      </c>
      <c r="F31" s="193">
        <v>54.5</v>
      </c>
      <c r="G31" s="193">
        <v>52.6</v>
      </c>
      <c r="H31" s="157">
        <v>71.099999999999994</v>
      </c>
      <c r="I31" s="157">
        <v>191.4</v>
      </c>
      <c r="J31" s="157">
        <v>53.1</v>
      </c>
      <c r="K31" s="58">
        <v>72.099999999999994</v>
      </c>
      <c r="L31" s="58">
        <v>61.3</v>
      </c>
      <c r="M31" s="58">
        <v>83.5</v>
      </c>
    </row>
    <row r="32" spans="1:13" ht="12" customHeight="1">
      <c r="A32" s="78" t="s">
        <v>150</v>
      </c>
      <c r="B32" s="79"/>
      <c r="C32" s="37"/>
      <c r="D32" s="37"/>
      <c r="E32" s="37"/>
      <c r="F32" s="288"/>
      <c r="G32" s="288"/>
      <c r="H32" s="50"/>
      <c r="I32" s="50"/>
      <c r="J32" s="50"/>
      <c r="K32" s="58"/>
      <c r="L32" s="58"/>
      <c r="M32" s="49"/>
    </row>
    <row r="33" spans="1:13">
      <c r="A33" s="80" t="s">
        <v>151</v>
      </c>
      <c r="B33" s="79">
        <v>0.4</v>
      </c>
      <c r="C33" s="37">
        <v>0.4</v>
      </c>
      <c r="D33" s="37">
        <v>0.2</v>
      </c>
      <c r="E33" s="37">
        <v>0.9</v>
      </c>
      <c r="F33" s="288">
        <v>0.8</v>
      </c>
      <c r="G33" s="288">
        <v>1</v>
      </c>
      <c r="H33" s="50">
        <v>1.8</v>
      </c>
      <c r="I33" s="50">
        <v>9.1</v>
      </c>
      <c r="J33" s="50">
        <v>2.5</v>
      </c>
      <c r="K33" s="49">
        <v>2</v>
      </c>
      <c r="L33" s="49">
        <v>3.3</v>
      </c>
      <c r="M33" s="49">
        <v>3.6</v>
      </c>
    </row>
    <row r="34" spans="1:13">
      <c r="A34" s="81" t="s">
        <v>138</v>
      </c>
      <c r="B34" s="79">
        <v>1</v>
      </c>
      <c r="C34" s="37">
        <v>0.7</v>
      </c>
      <c r="D34" s="37">
        <v>0.7</v>
      </c>
      <c r="E34" s="37">
        <v>4.3</v>
      </c>
      <c r="F34" s="288">
        <v>3.2</v>
      </c>
      <c r="G34" s="288">
        <v>5.9</v>
      </c>
      <c r="H34" s="50">
        <v>7.1</v>
      </c>
      <c r="I34" s="50">
        <v>11.3</v>
      </c>
      <c r="J34" s="50">
        <v>5.8</v>
      </c>
      <c r="K34" s="49">
        <v>5</v>
      </c>
      <c r="L34" s="49">
        <v>7.6</v>
      </c>
      <c r="M34" s="49">
        <v>9</v>
      </c>
    </row>
    <row r="35" spans="1:13">
      <c r="A35" s="81" t="s">
        <v>152</v>
      </c>
      <c r="B35" s="79">
        <v>0.4</v>
      </c>
      <c r="C35" s="37">
        <v>0.2</v>
      </c>
      <c r="D35" s="37">
        <v>0.8</v>
      </c>
      <c r="E35" s="37">
        <v>1.7</v>
      </c>
      <c r="F35" s="288">
        <v>3.6</v>
      </c>
      <c r="G35" s="288">
        <v>2.1</v>
      </c>
      <c r="H35" s="50">
        <v>1.4</v>
      </c>
      <c r="I35" s="50">
        <v>16.7</v>
      </c>
      <c r="J35" s="50">
        <v>1.7</v>
      </c>
      <c r="K35" s="49">
        <v>4.3</v>
      </c>
      <c r="L35" s="49">
        <v>6.1</v>
      </c>
      <c r="M35" s="49">
        <v>3.2</v>
      </c>
    </row>
    <row r="36" spans="1:13">
      <c r="A36" s="81" t="s">
        <v>153</v>
      </c>
      <c r="B36" s="79">
        <v>7.4</v>
      </c>
      <c r="C36" s="37">
        <v>6.9</v>
      </c>
      <c r="D36" s="37">
        <v>4.9000000000000004</v>
      </c>
      <c r="E36" s="37">
        <v>9.4</v>
      </c>
      <c r="F36" s="288">
        <v>7.9</v>
      </c>
      <c r="G36" s="288">
        <v>8.3000000000000007</v>
      </c>
      <c r="H36" s="50">
        <v>8.6</v>
      </c>
      <c r="I36" s="50">
        <v>22.3</v>
      </c>
      <c r="J36" s="50">
        <v>5.3</v>
      </c>
      <c r="K36" s="49">
        <v>4.7</v>
      </c>
      <c r="L36" s="49">
        <v>5.3</v>
      </c>
      <c r="M36" s="49">
        <v>3</v>
      </c>
    </row>
    <row r="37" spans="1:13">
      <c r="A37" s="81" t="s">
        <v>154</v>
      </c>
      <c r="B37" s="79">
        <v>12.3</v>
      </c>
      <c r="C37" s="37">
        <v>11.2</v>
      </c>
      <c r="D37" s="37">
        <v>17.899999999999999</v>
      </c>
      <c r="E37" s="37">
        <v>35.9</v>
      </c>
      <c r="F37" s="288">
        <v>39.1</v>
      </c>
      <c r="G37" s="288">
        <v>35.200000000000003</v>
      </c>
      <c r="H37" s="50">
        <v>52.2</v>
      </c>
      <c r="I37" s="50">
        <v>132</v>
      </c>
      <c r="J37" s="50">
        <v>37.799999999999997</v>
      </c>
      <c r="K37" s="49">
        <v>56</v>
      </c>
      <c r="L37" s="49">
        <v>38.9</v>
      </c>
      <c r="M37" s="49">
        <v>64.599999999999994</v>
      </c>
    </row>
    <row r="38" spans="1:13">
      <c r="A38" s="77" t="s">
        <v>142</v>
      </c>
      <c r="B38" s="79">
        <v>0</v>
      </c>
      <c r="C38" s="37">
        <v>0.1</v>
      </c>
      <c r="D38" s="37">
        <v>0.1</v>
      </c>
      <c r="E38" s="37">
        <v>3.8</v>
      </c>
      <c r="F38" s="288">
        <v>3.2</v>
      </c>
      <c r="G38" s="288">
        <v>4.0999999999999996</v>
      </c>
      <c r="H38" s="50">
        <v>6</v>
      </c>
      <c r="I38" s="50">
        <v>19.7</v>
      </c>
      <c r="J38" s="50">
        <v>4.7</v>
      </c>
      <c r="K38" s="49">
        <v>6</v>
      </c>
      <c r="L38" s="49">
        <v>6.5</v>
      </c>
      <c r="M38" s="49">
        <v>4.9000000000000004</v>
      </c>
    </row>
    <row r="39" spans="1:13">
      <c r="A39" s="82" t="s">
        <v>155</v>
      </c>
      <c r="B39" s="152">
        <v>0.1</v>
      </c>
      <c r="C39" s="36">
        <v>0.2</v>
      </c>
      <c r="D39" s="36">
        <v>0.2</v>
      </c>
      <c r="E39" s="36">
        <v>0.2</v>
      </c>
      <c r="F39" s="290">
        <v>0.2</v>
      </c>
      <c r="G39" s="290">
        <v>0.6</v>
      </c>
      <c r="H39" s="289">
        <v>0.9</v>
      </c>
      <c r="I39" s="291">
        <v>15.8</v>
      </c>
      <c r="J39" s="291">
        <v>1.2</v>
      </c>
      <c r="K39" s="325">
        <v>1.9</v>
      </c>
      <c r="L39" s="325">
        <v>1.3</v>
      </c>
      <c r="M39" s="325">
        <v>1.4</v>
      </c>
    </row>
    <row r="40" spans="1:13">
      <c r="A40" s="35" t="s">
        <v>144</v>
      </c>
      <c r="B40" s="289">
        <v>218</v>
      </c>
      <c r="C40" s="289">
        <v>122.8</v>
      </c>
      <c r="D40" s="36">
        <v>69.099999999999994</v>
      </c>
      <c r="E40" s="36">
        <v>136.80000000000001</v>
      </c>
      <c r="F40" s="290">
        <v>154</v>
      </c>
      <c r="G40" s="290">
        <v>186.2</v>
      </c>
      <c r="H40" s="289">
        <v>210.1</v>
      </c>
      <c r="I40" s="291">
        <v>658.7</v>
      </c>
      <c r="J40" s="291">
        <v>112.7</v>
      </c>
      <c r="K40" s="325">
        <v>160.1</v>
      </c>
      <c r="L40" s="325">
        <v>184.8</v>
      </c>
      <c r="M40" s="325">
        <v>183.7</v>
      </c>
    </row>
    <row r="41" spans="1:13" ht="33.75">
      <c r="A41" s="83" t="s">
        <v>265</v>
      </c>
      <c r="B41" s="212">
        <v>40.1</v>
      </c>
      <c r="C41" s="39">
        <v>21.8</v>
      </c>
      <c r="D41" s="39">
        <v>7.3</v>
      </c>
      <c r="E41" s="39">
        <v>27.9</v>
      </c>
      <c r="F41" s="193">
        <v>31.5</v>
      </c>
      <c r="G41" s="193">
        <v>38.700000000000003</v>
      </c>
      <c r="H41" s="284">
        <v>40.700000000000003</v>
      </c>
      <c r="I41" s="157">
        <v>111.9</v>
      </c>
      <c r="J41" s="157">
        <v>28.1</v>
      </c>
      <c r="K41" s="58">
        <v>40.299999999999997</v>
      </c>
      <c r="L41" s="58">
        <v>45.6</v>
      </c>
      <c r="M41" s="58">
        <v>46.3</v>
      </c>
    </row>
    <row r="42" spans="1:13" ht="36.75" customHeight="1">
      <c r="A42" s="454" t="s">
        <v>62</v>
      </c>
      <c r="B42" s="454"/>
      <c r="C42" s="454"/>
      <c r="D42" s="454"/>
      <c r="E42" s="454"/>
      <c r="F42" s="454"/>
      <c r="G42" s="454"/>
      <c r="H42" s="454"/>
      <c r="I42" s="454"/>
      <c r="J42" s="454"/>
      <c r="K42" s="454"/>
      <c r="L42" s="454"/>
      <c r="M42" s="454"/>
    </row>
    <row r="43" spans="1:13" ht="33.75">
      <c r="A43" s="73" t="s">
        <v>262</v>
      </c>
      <c r="B43" s="210">
        <v>59.4</v>
      </c>
      <c r="C43" s="154">
        <v>143</v>
      </c>
      <c r="D43" s="154">
        <v>116.2</v>
      </c>
      <c r="E43" s="154">
        <v>232.7</v>
      </c>
      <c r="F43" s="280">
        <v>304.60000000000002</v>
      </c>
      <c r="G43" s="279">
        <v>319.5</v>
      </c>
      <c r="H43" s="280">
        <v>446.5</v>
      </c>
      <c r="I43" s="281">
        <v>434.2</v>
      </c>
      <c r="J43" s="281">
        <v>374.5</v>
      </c>
      <c r="K43" s="324">
        <v>445.1</v>
      </c>
      <c r="L43" s="324">
        <v>339.4</v>
      </c>
      <c r="M43" s="324">
        <v>360</v>
      </c>
    </row>
    <row r="44" spans="1:13" ht="33.75">
      <c r="A44" s="76" t="s">
        <v>263</v>
      </c>
      <c r="B44" s="210">
        <v>59.4</v>
      </c>
      <c r="C44" s="154">
        <v>142.80000000000001</v>
      </c>
      <c r="D44" s="154">
        <v>116</v>
      </c>
      <c r="E44" s="154">
        <v>232.3</v>
      </c>
      <c r="F44" s="280">
        <v>303.89999999999998</v>
      </c>
      <c r="G44" s="279">
        <v>318.7</v>
      </c>
      <c r="H44" s="280">
        <v>445.09999999999997</v>
      </c>
      <c r="I44" s="281">
        <v>432.6</v>
      </c>
      <c r="J44" s="281">
        <v>372.99999999999994</v>
      </c>
      <c r="K44" s="324">
        <f>441.2+2.2</f>
        <v>443.4</v>
      </c>
      <c r="L44" s="324">
        <v>337.3</v>
      </c>
      <c r="M44" s="324">
        <f>M43-M58</f>
        <v>349.8</v>
      </c>
    </row>
    <row r="45" spans="1:13" ht="32.25" customHeight="1">
      <c r="A45" s="83" t="s">
        <v>330</v>
      </c>
      <c r="B45" s="277">
        <v>33.799999999999997</v>
      </c>
      <c r="C45" s="38">
        <v>103.6</v>
      </c>
      <c r="D45" s="38">
        <v>77</v>
      </c>
      <c r="E45" s="38">
        <v>158.9</v>
      </c>
      <c r="F45" s="284">
        <v>231</v>
      </c>
      <c r="G45" s="283">
        <v>251.2</v>
      </c>
      <c r="H45" s="284">
        <v>354.3</v>
      </c>
      <c r="I45" s="157">
        <v>334.2</v>
      </c>
      <c r="J45" s="157">
        <v>295.2</v>
      </c>
      <c r="K45" s="58">
        <v>351.3</v>
      </c>
      <c r="L45" s="58">
        <v>259.3</v>
      </c>
      <c r="M45" s="58">
        <v>273.39999999999998</v>
      </c>
    </row>
    <row r="46" spans="1:13" ht="13.15" customHeight="1">
      <c r="A46" s="80" t="s">
        <v>290</v>
      </c>
      <c r="B46" s="79"/>
      <c r="C46" s="37"/>
      <c r="D46" s="37"/>
      <c r="E46" s="37"/>
      <c r="F46" s="37"/>
      <c r="G46" s="37"/>
      <c r="H46" s="37"/>
      <c r="I46" s="37"/>
      <c r="J46" s="37"/>
      <c r="K46" s="49"/>
      <c r="L46" s="58"/>
      <c r="M46" s="49"/>
    </row>
    <row r="47" spans="1:13">
      <c r="A47" s="81" t="s">
        <v>291</v>
      </c>
      <c r="B47" s="79">
        <v>33.5</v>
      </c>
      <c r="C47" s="37">
        <v>102.5</v>
      </c>
      <c r="D47" s="37">
        <v>76.400000000000006</v>
      </c>
      <c r="E47" s="37">
        <v>157.80000000000001</v>
      </c>
      <c r="F47" s="287">
        <v>228.6</v>
      </c>
      <c r="G47" s="288">
        <v>249.3</v>
      </c>
      <c r="H47" s="50">
        <v>351.9</v>
      </c>
      <c r="I47" s="50">
        <v>330.6</v>
      </c>
      <c r="J47" s="50">
        <v>292</v>
      </c>
      <c r="K47" s="49">
        <v>348</v>
      </c>
      <c r="L47" s="49">
        <v>256.2</v>
      </c>
      <c r="M47" s="58">
        <v>270.10000000000002</v>
      </c>
    </row>
    <row r="48" spans="1:13">
      <c r="A48" s="81" t="s">
        <v>292</v>
      </c>
      <c r="B48" s="79">
        <v>0.3</v>
      </c>
      <c r="C48" s="37">
        <v>1.1000000000000001</v>
      </c>
      <c r="D48" s="37">
        <v>0.6</v>
      </c>
      <c r="E48" s="37">
        <v>0.8</v>
      </c>
      <c r="F48" s="287">
        <v>2.1</v>
      </c>
      <c r="G48" s="288">
        <v>1.4</v>
      </c>
      <c r="H48" s="50">
        <v>1.8</v>
      </c>
      <c r="I48" s="50">
        <v>3</v>
      </c>
      <c r="J48" s="50">
        <v>2.6</v>
      </c>
      <c r="K48" s="49">
        <v>2.9</v>
      </c>
      <c r="L48" s="49">
        <v>2.7</v>
      </c>
      <c r="M48" s="58">
        <v>2.2000000000000002</v>
      </c>
    </row>
    <row r="49" spans="1:13">
      <c r="A49" s="80" t="s">
        <v>293</v>
      </c>
      <c r="B49" s="79">
        <v>0</v>
      </c>
      <c r="C49" s="37">
        <v>0</v>
      </c>
      <c r="D49" s="37">
        <v>0</v>
      </c>
      <c r="E49" s="37">
        <v>0.3</v>
      </c>
      <c r="F49" s="287">
        <v>0.3</v>
      </c>
      <c r="G49" s="288">
        <v>0.6</v>
      </c>
      <c r="H49" s="50">
        <v>0.6</v>
      </c>
      <c r="I49" s="50">
        <v>0.6</v>
      </c>
      <c r="J49" s="50">
        <v>0.6</v>
      </c>
      <c r="K49" s="49">
        <v>0.4</v>
      </c>
      <c r="L49" s="49">
        <v>0.4</v>
      </c>
      <c r="M49" s="58">
        <v>0.9</v>
      </c>
    </row>
    <row r="50" spans="1:13" ht="33.75">
      <c r="A50" s="3" t="s">
        <v>264</v>
      </c>
      <c r="B50" s="212">
        <v>25.4</v>
      </c>
      <c r="C50" s="39">
        <v>39.1</v>
      </c>
      <c r="D50" s="39">
        <v>38.700000000000003</v>
      </c>
      <c r="E50" s="39">
        <v>72.8</v>
      </c>
      <c r="F50" s="284">
        <v>71.7</v>
      </c>
      <c r="G50" s="193">
        <v>65.900000000000006</v>
      </c>
      <c r="H50" s="157">
        <v>88.6</v>
      </c>
      <c r="I50" s="157">
        <v>96.4</v>
      </c>
      <c r="J50" s="157">
        <v>76.599999999999994</v>
      </c>
      <c r="K50" s="58">
        <v>89.9</v>
      </c>
      <c r="L50" s="58">
        <v>77.099999999999994</v>
      </c>
      <c r="M50" s="58">
        <v>75.5</v>
      </c>
    </row>
    <row r="51" spans="1:13" ht="10.5" customHeight="1">
      <c r="A51" s="78" t="s">
        <v>157</v>
      </c>
      <c r="B51" s="79"/>
      <c r="C51" s="37"/>
      <c r="D51" s="37"/>
      <c r="E51" s="37"/>
      <c r="F51" s="287"/>
      <c r="G51" s="288"/>
      <c r="H51" s="50"/>
      <c r="I51" s="50"/>
      <c r="J51" s="50"/>
      <c r="K51" s="49"/>
      <c r="L51" s="58"/>
      <c r="M51" s="58"/>
    </row>
    <row r="52" spans="1:13">
      <c r="A52" s="80" t="s">
        <v>137</v>
      </c>
      <c r="B52" s="212">
        <v>0.3</v>
      </c>
      <c r="C52" s="39">
        <v>1.2</v>
      </c>
      <c r="D52" s="39">
        <v>0.1</v>
      </c>
      <c r="E52" s="39">
        <v>0.1</v>
      </c>
      <c r="F52" s="284">
        <v>0.4</v>
      </c>
      <c r="G52" s="193">
        <v>0.3</v>
      </c>
      <c r="H52" s="157">
        <v>0.6</v>
      </c>
      <c r="I52" s="157">
        <v>1</v>
      </c>
      <c r="J52" s="157">
        <v>1</v>
      </c>
      <c r="K52" s="58">
        <v>1.2</v>
      </c>
      <c r="L52" s="58">
        <v>1.3</v>
      </c>
      <c r="M52" s="58">
        <v>3.1</v>
      </c>
    </row>
    <row r="53" spans="1:13">
      <c r="A53" s="81" t="s">
        <v>138</v>
      </c>
      <c r="B53" s="79">
        <v>0.9</v>
      </c>
      <c r="C53" s="37">
        <v>2</v>
      </c>
      <c r="D53" s="37">
        <v>1.4</v>
      </c>
      <c r="E53" s="37">
        <v>2.9</v>
      </c>
      <c r="F53" s="287">
        <v>2</v>
      </c>
      <c r="G53" s="288">
        <v>2.1</v>
      </c>
      <c r="H53" s="50">
        <v>2.5</v>
      </c>
      <c r="I53" s="50">
        <v>2.7</v>
      </c>
      <c r="J53" s="50">
        <v>2.7</v>
      </c>
      <c r="K53" s="49">
        <v>2.7</v>
      </c>
      <c r="L53" s="49">
        <v>3.8</v>
      </c>
      <c r="M53" s="49">
        <v>5.7</v>
      </c>
    </row>
    <row r="54" spans="1:13">
      <c r="A54" s="81" t="s">
        <v>139</v>
      </c>
      <c r="B54" s="79">
        <v>0.4</v>
      </c>
      <c r="C54" s="37">
        <v>1.2</v>
      </c>
      <c r="D54" s="37">
        <v>1.4</v>
      </c>
      <c r="E54" s="37">
        <v>3.3</v>
      </c>
      <c r="F54" s="287">
        <v>7.9</v>
      </c>
      <c r="G54" s="288">
        <v>4.2</v>
      </c>
      <c r="H54" s="50">
        <v>3.2</v>
      </c>
      <c r="I54" s="50">
        <v>4.5999999999999996</v>
      </c>
      <c r="J54" s="50">
        <v>2.1</v>
      </c>
      <c r="K54" s="49">
        <v>2.6</v>
      </c>
      <c r="L54" s="49">
        <v>3.8</v>
      </c>
      <c r="M54" s="49">
        <v>2</v>
      </c>
    </row>
    <row r="55" spans="1:13">
      <c r="A55" s="81" t="s">
        <v>158</v>
      </c>
      <c r="B55" s="79">
        <v>5.0999999999999996</v>
      </c>
      <c r="C55" s="37">
        <v>9.1999999999999993</v>
      </c>
      <c r="D55" s="37">
        <v>8.1</v>
      </c>
      <c r="E55" s="37">
        <v>12.4</v>
      </c>
      <c r="F55" s="287">
        <v>11.1</v>
      </c>
      <c r="G55" s="288">
        <v>10.7</v>
      </c>
      <c r="H55" s="50">
        <v>14.1</v>
      </c>
      <c r="I55" s="50">
        <v>14.1</v>
      </c>
      <c r="J55" s="50">
        <v>12.4</v>
      </c>
      <c r="K55" s="49">
        <v>12.6</v>
      </c>
      <c r="L55" s="49">
        <v>13.5</v>
      </c>
      <c r="M55" s="49">
        <v>5.0999999999999996</v>
      </c>
    </row>
    <row r="56" spans="1:13">
      <c r="A56" s="81" t="s">
        <v>154</v>
      </c>
      <c r="B56" s="79">
        <v>18.7</v>
      </c>
      <c r="C56" s="37">
        <v>25.5</v>
      </c>
      <c r="D56" s="37">
        <v>27.7</v>
      </c>
      <c r="E56" s="37">
        <v>54.1</v>
      </c>
      <c r="F56" s="287">
        <v>50.2</v>
      </c>
      <c r="G56" s="288">
        <v>48.7</v>
      </c>
      <c r="H56" s="50">
        <v>68.2</v>
      </c>
      <c r="I56" s="50">
        <v>74</v>
      </c>
      <c r="J56" s="50">
        <v>58.5</v>
      </c>
      <c r="K56" s="49">
        <v>70.7</v>
      </c>
      <c r="L56" s="49">
        <v>54.4</v>
      </c>
      <c r="M56" s="49">
        <v>59.5</v>
      </c>
    </row>
    <row r="57" spans="1:13">
      <c r="A57" s="77" t="s">
        <v>159</v>
      </c>
      <c r="B57" s="79">
        <v>0.1</v>
      </c>
      <c r="C57" s="37">
        <v>0.1</v>
      </c>
      <c r="D57" s="37">
        <v>0.3</v>
      </c>
      <c r="E57" s="37">
        <v>0.6</v>
      </c>
      <c r="F57" s="287">
        <v>1.3</v>
      </c>
      <c r="G57" s="288">
        <v>1.6</v>
      </c>
      <c r="H57" s="50">
        <v>2.2000000000000002</v>
      </c>
      <c r="I57" s="50">
        <v>2</v>
      </c>
      <c r="J57" s="50">
        <v>1.2</v>
      </c>
      <c r="K57" s="49">
        <v>2.2000000000000002</v>
      </c>
      <c r="L57" s="49">
        <v>0.9</v>
      </c>
      <c r="M57" s="49">
        <v>0.9</v>
      </c>
    </row>
    <row r="58" spans="1:13">
      <c r="A58" s="82" t="s">
        <v>160</v>
      </c>
      <c r="B58" s="152">
        <v>0</v>
      </c>
      <c r="C58" s="36">
        <v>0.2</v>
      </c>
      <c r="D58" s="36">
        <v>0.2</v>
      </c>
      <c r="E58" s="36">
        <v>0.3</v>
      </c>
      <c r="F58" s="289">
        <v>0.7</v>
      </c>
      <c r="G58" s="290">
        <v>0.8</v>
      </c>
      <c r="H58" s="289">
        <v>1.3</v>
      </c>
      <c r="I58" s="291">
        <v>1.7</v>
      </c>
      <c r="J58" s="291">
        <v>1.5</v>
      </c>
      <c r="K58" s="325">
        <v>1.7</v>
      </c>
      <c r="L58" s="325">
        <v>2.1</v>
      </c>
      <c r="M58" s="325">
        <v>10.199999999999999</v>
      </c>
    </row>
    <row r="59" spans="1:13">
      <c r="A59" s="84" t="s">
        <v>144</v>
      </c>
      <c r="B59" s="152">
        <v>246.5</v>
      </c>
      <c r="C59" s="36">
        <v>223.5</v>
      </c>
      <c r="D59" s="36">
        <v>179.5</v>
      </c>
      <c r="E59" s="36">
        <v>239.2</v>
      </c>
      <c r="F59" s="289">
        <v>190.6</v>
      </c>
      <c r="G59" s="290">
        <v>216.4</v>
      </c>
      <c r="H59" s="289">
        <v>235.2</v>
      </c>
      <c r="I59" s="291">
        <v>212.3</v>
      </c>
      <c r="J59" s="291">
        <v>182.6</v>
      </c>
      <c r="K59" s="325">
        <v>186</v>
      </c>
      <c r="L59" s="325">
        <v>193.8</v>
      </c>
      <c r="M59" s="325">
        <v>269.5</v>
      </c>
    </row>
    <row r="60" spans="1:13" ht="33.75">
      <c r="A60" s="83" t="s">
        <v>265</v>
      </c>
      <c r="B60" s="212">
        <v>35.299999999999997</v>
      </c>
      <c r="C60" s="39">
        <v>18.2</v>
      </c>
      <c r="D60" s="39">
        <v>17.2</v>
      </c>
      <c r="E60" s="39">
        <v>38.799999999999997</v>
      </c>
      <c r="F60" s="284">
        <v>33.200000000000003</v>
      </c>
      <c r="G60" s="193">
        <v>45.2</v>
      </c>
      <c r="H60" s="157">
        <v>55.4</v>
      </c>
      <c r="I60" s="157">
        <v>47.4</v>
      </c>
      <c r="J60" s="157">
        <v>32.6</v>
      </c>
      <c r="K60" s="58">
        <v>33.4</v>
      </c>
      <c r="L60" s="58">
        <v>35</v>
      </c>
      <c r="M60" s="58">
        <v>46.6</v>
      </c>
    </row>
    <row r="61" spans="1:13" ht="35.25" customHeight="1">
      <c r="A61" s="447" t="s">
        <v>161</v>
      </c>
      <c r="B61" s="447"/>
      <c r="C61" s="447"/>
      <c r="D61" s="447"/>
      <c r="E61" s="447"/>
      <c r="F61" s="447"/>
      <c r="G61" s="447"/>
      <c r="H61" s="447"/>
      <c r="I61" s="447"/>
      <c r="J61" s="447"/>
      <c r="K61" s="447"/>
      <c r="L61" s="447"/>
      <c r="M61" s="447"/>
    </row>
    <row r="62" spans="1:13" ht="33.75">
      <c r="A62" s="73" t="s">
        <v>262</v>
      </c>
      <c r="B62" s="210">
        <v>69.8</v>
      </c>
      <c r="C62" s="154">
        <v>59</v>
      </c>
      <c r="D62" s="154">
        <v>76.599999999999994</v>
      </c>
      <c r="E62" s="154">
        <v>61.7</v>
      </c>
      <c r="F62" s="279">
        <v>78.7</v>
      </c>
      <c r="G62" s="279">
        <v>79.8</v>
      </c>
      <c r="H62" s="280">
        <v>94.5</v>
      </c>
      <c r="I62" s="281">
        <v>90.1</v>
      </c>
      <c r="J62" s="281">
        <v>65.900000000000006</v>
      </c>
      <c r="K62" s="322">
        <v>77.5</v>
      </c>
      <c r="L62" s="324">
        <v>66</v>
      </c>
      <c r="M62" s="322">
        <v>107.7</v>
      </c>
    </row>
    <row r="63" spans="1:13" ht="33.75" customHeight="1">
      <c r="A63" s="76" t="s">
        <v>263</v>
      </c>
      <c r="B63" s="278">
        <v>68.3</v>
      </c>
      <c r="C63" s="211">
        <v>57.2</v>
      </c>
      <c r="D63" s="211">
        <v>75.2</v>
      </c>
      <c r="E63" s="211">
        <v>57.5</v>
      </c>
      <c r="F63" s="279">
        <v>70.099999999999994</v>
      </c>
      <c r="G63" s="282">
        <v>69.5</v>
      </c>
      <c r="H63" s="281">
        <v>83.4</v>
      </c>
      <c r="I63" s="281">
        <v>77.600000000000009</v>
      </c>
      <c r="J63" s="281">
        <v>53.2</v>
      </c>
      <c r="K63" s="322">
        <f>51.5+10.9</f>
        <v>62.4</v>
      </c>
      <c r="L63" s="324">
        <v>49.1</v>
      </c>
      <c r="M63" s="322">
        <f>M62-M77</f>
        <v>98.5</v>
      </c>
    </row>
    <row r="64" spans="1:13" ht="33.75">
      <c r="A64" s="83" t="s">
        <v>330</v>
      </c>
      <c r="B64" s="212">
        <v>34.6</v>
      </c>
      <c r="C64" s="39">
        <v>17.5</v>
      </c>
      <c r="D64" s="39">
        <v>35.700000000000003</v>
      </c>
      <c r="E64" s="39">
        <v>22.1</v>
      </c>
      <c r="F64" s="283">
        <v>33.700000000000003</v>
      </c>
      <c r="G64" s="193">
        <v>32.200000000000003</v>
      </c>
      <c r="H64" s="157">
        <v>44.1</v>
      </c>
      <c r="I64" s="157">
        <v>38</v>
      </c>
      <c r="J64" s="157">
        <v>26.7</v>
      </c>
      <c r="K64" s="52">
        <v>30.7</v>
      </c>
      <c r="L64" s="58">
        <v>19.7</v>
      </c>
      <c r="M64" s="52">
        <v>47.8</v>
      </c>
    </row>
    <row r="65" spans="1:13">
      <c r="A65" s="80" t="s">
        <v>290</v>
      </c>
      <c r="B65" s="212"/>
      <c r="C65" s="39"/>
      <c r="D65" s="39"/>
      <c r="E65" s="39"/>
      <c r="F65" s="39"/>
      <c r="G65" s="39"/>
      <c r="H65" s="39"/>
      <c r="I65" s="39"/>
      <c r="J65" s="39"/>
      <c r="K65" s="52"/>
      <c r="L65" s="58"/>
      <c r="M65" s="25"/>
    </row>
    <row r="66" spans="1:13" ht="14.25" customHeight="1">
      <c r="A66" s="81" t="s">
        <v>291</v>
      </c>
      <c r="B66" s="212">
        <v>25.3</v>
      </c>
      <c r="C66" s="39">
        <v>12.5</v>
      </c>
      <c r="D66" s="39">
        <v>26.8</v>
      </c>
      <c r="E66" s="39">
        <v>15.5</v>
      </c>
      <c r="F66" s="283">
        <v>29.6</v>
      </c>
      <c r="G66" s="193">
        <v>28.5</v>
      </c>
      <c r="H66" s="157">
        <v>39.200000000000003</v>
      </c>
      <c r="I66" s="157">
        <v>34</v>
      </c>
      <c r="J66" s="157">
        <v>22.9</v>
      </c>
      <c r="K66" s="58">
        <v>27</v>
      </c>
      <c r="L66" s="58">
        <v>16.100000000000001</v>
      </c>
      <c r="M66" s="52">
        <v>43.4</v>
      </c>
    </row>
    <row r="67" spans="1:13">
      <c r="A67" s="81" t="s">
        <v>292</v>
      </c>
      <c r="B67" s="212">
        <v>8</v>
      </c>
      <c r="C67" s="39">
        <v>3.8</v>
      </c>
      <c r="D67" s="39">
        <v>7</v>
      </c>
      <c r="E67" s="39">
        <v>4.7</v>
      </c>
      <c r="F67" s="283">
        <v>2.1</v>
      </c>
      <c r="G67" s="193">
        <v>2.5</v>
      </c>
      <c r="H67" s="157">
        <v>2.4</v>
      </c>
      <c r="I67" s="157">
        <v>2.1</v>
      </c>
      <c r="J67" s="157">
        <v>1.7</v>
      </c>
      <c r="K67" s="58">
        <v>1.7</v>
      </c>
      <c r="L67" s="58">
        <v>1.5</v>
      </c>
      <c r="M67" s="52">
        <v>2.2000000000000002</v>
      </c>
    </row>
    <row r="68" spans="1:13">
      <c r="A68" s="80" t="s">
        <v>293</v>
      </c>
      <c r="B68" s="212">
        <v>1.3</v>
      </c>
      <c r="C68" s="39">
        <v>1.2</v>
      </c>
      <c r="D68" s="39">
        <v>1.9</v>
      </c>
      <c r="E68" s="39">
        <v>1.9</v>
      </c>
      <c r="F68" s="283">
        <v>2</v>
      </c>
      <c r="G68" s="193">
        <v>1.2</v>
      </c>
      <c r="H68" s="157">
        <v>2.5</v>
      </c>
      <c r="I68" s="157">
        <v>1.9</v>
      </c>
      <c r="J68" s="157">
        <v>2.1</v>
      </c>
      <c r="K68" s="58">
        <v>2.1</v>
      </c>
      <c r="L68" s="58">
        <v>2</v>
      </c>
      <c r="M68" s="52">
        <v>2.2999999999999998</v>
      </c>
    </row>
    <row r="69" spans="1:13" ht="33.75">
      <c r="A69" s="77" t="s">
        <v>264</v>
      </c>
      <c r="B69" s="212">
        <v>27.9</v>
      </c>
      <c r="C69" s="39">
        <v>26.5</v>
      </c>
      <c r="D69" s="39">
        <v>28.3</v>
      </c>
      <c r="E69" s="39">
        <v>28.8</v>
      </c>
      <c r="F69" s="283">
        <v>27.1</v>
      </c>
      <c r="G69" s="193">
        <v>24.5</v>
      </c>
      <c r="H69" s="157">
        <v>27.3</v>
      </c>
      <c r="I69" s="157">
        <v>27.7</v>
      </c>
      <c r="J69" s="157">
        <v>17.7</v>
      </c>
      <c r="K69" s="58">
        <v>20.7</v>
      </c>
      <c r="L69" s="58">
        <v>17.600000000000001</v>
      </c>
      <c r="M69" s="52">
        <v>35.299999999999997</v>
      </c>
    </row>
    <row r="70" spans="1:13" ht="12.75" customHeight="1">
      <c r="A70" s="78" t="s">
        <v>157</v>
      </c>
      <c r="B70" s="212"/>
      <c r="C70" s="39"/>
      <c r="D70" s="39"/>
      <c r="E70" s="39"/>
      <c r="F70" s="283"/>
      <c r="G70" s="193"/>
      <c r="H70" s="157"/>
      <c r="I70" s="157"/>
      <c r="J70" s="157"/>
      <c r="K70" s="49"/>
      <c r="L70" s="58"/>
      <c r="M70" s="52"/>
    </row>
    <row r="71" spans="1:13">
      <c r="A71" s="80" t="s">
        <v>137</v>
      </c>
      <c r="B71" s="212">
        <v>7.6</v>
      </c>
      <c r="C71" s="39">
        <v>12.2</v>
      </c>
      <c r="D71" s="39">
        <v>11</v>
      </c>
      <c r="E71" s="39">
        <v>5.3</v>
      </c>
      <c r="F71" s="283">
        <v>2.9</v>
      </c>
      <c r="G71" s="193">
        <v>3.7</v>
      </c>
      <c r="H71" s="157">
        <v>5.3</v>
      </c>
      <c r="I71" s="157">
        <v>6</v>
      </c>
      <c r="J71" s="157">
        <v>6.2</v>
      </c>
      <c r="K71" s="58">
        <v>5.9</v>
      </c>
      <c r="L71" s="58">
        <v>5.0999999999999996</v>
      </c>
      <c r="M71" s="52">
        <v>2.2000000000000002</v>
      </c>
    </row>
    <row r="72" spans="1:13">
      <c r="A72" s="81" t="s">
        <v>138</v>
      </c>
      <c r="B72" s="212">
        <v>3.3</v>
      </c>
      <c r="C72" s="39">
        <v>4.9000000000000004</v>
      </c>
      <c r="D72" s="39">
        <v>5.0999999999999996</v>
      </c>
      <c r="E72" s="39">
        <v>5.2</v>
      </c>
      <c r="F72" s="283">
        <v>2.4</v>
      </c>
      <c r="G72" s="193">
        <v>2.6</v>
      </c>
      <c r="H72" s="157">
        <v>2.7</v>
      </c>
      <c r="I72" s="157">
        <v>2.2999999999999998</v>
      </c>
      <c r="J72" s="157">
        <v>1.9</v>
      </c>
      <c r="K72" s="58">
        <v>2.5</v>
      </c>
      <c r="L72" s="58">
        <v>2.1</v>
      </c>
      <c r="M72" s="52">
        <v>1.3</v>
      </c>
    </row>
    <row r="73" spans="1:13">
      <c r="A73" s="81" t="s">
        <v>139</v>
      </c>
      <c r="B73" s="212">
        <v>4.5999999999999996</v>
      </c>
      <c r="C73" s="39">
        <v>3.8</v>
      </c>
      <c r="D73" s="39">
        <v>2.5</v>
      </c>
      <c r="E73" s="39">
        <v>5.4</v>
      </c>
      <c r="F73" s="283">
        <v>10</v>
      </c>
      <c r="G73" s="193">
        <v>6.8</v>
      </c>
      <c r="H73" s="157">
        <v>4.9000000000000004</v>
      </c>
      <c r="I73" s="157">
        <v>5</v>
      </c>
      <c r="J73" s="157">
        <v>1.7</v>
      </c>
      <c r="K73" s="58">
        <v>1.8</v>
      </c>
      <c r="L73" s="58">
        <v>1.9</v>
      </c>
      <c r="M73" s="52">
        <v>0.8</v>
      </c>
    </row>
    <row r="74" spans="1:13">
      <c r="A74" s="81" t="s">
        <v>158</v>
      </c>
      <c r="B74" s="212">
        <v>2</v>
      </c>
      <c r="C74" s="39">
        <v>0.9</v>
      </c>
      <c r="D74" s="39">
        <v>1.5</v>
      </c>
      <c r="E74" s="39">
        <v>2.8</v>
      </c>
      <c r="F74" s="283">
        <v>1.4</v>
      </c>
      <c r="G74" s="283">
        <v>2.1</v>
      </c>
      <c r="H74" s="284">
        <v>2</v>
      </c>
      <c r="I74" s="157">
        <v>2.1</v>
      </c>
      <c r="J74" s="157">
        <v>1</v>
      </c>
      <c r="K74" s="58">
        <v>1.2</v>
      </c>
      <c r="L74" s="58">
        <v>1.7</v>
      </c>
      <c r="M74" s="52">
        <v>4.7</v>
      </c>
    </row>
    <row r="75" spans="1:13">
      <c r="A75" s="81" t="s">
        <v>154</v>
      </c>
      <c r="B75" s="212">
        <v>10.4</v>
      </c>
      <c r="C75" s="39">
        <v>4.7</v>
      </c>
      <c r="D75" s="39">
        <v>8.1999999999999993</v>
      </c>
      <c r="E75" s="39">
        <v>10.1</v>
      </c>
      <c r="F75" s="283">
        <v>10.4</v>
      </c>
      <c r="G75" s="283">
        <v>9.3000000000000007</v>
      </c>
      <c r="H75" s="284">
        <v>12.4</v>
      </c>
      <c r="I75" s="157">
        <v>12.3</v>
      </c>
      <c r="J75" s="157">
        <v>6.9</v>
      </c>
      <c r="K75" s="58">
        <v>9.4</v>
      </c>
      <c r="L75" s="58">
        <v>6.9</v>
      </c>
      <c r="M75" s="52">
        <v>26.2</v>
      </c>
    </row>
    <row r="76" spans="1:13">
      <c r="A76" s="77" t="s">
        <v>159</v>
      </c>
      <c r="B76" s="212">
        <v>5.9</v>
      </c>
      <c r="C76" s="39">
        <v>13.2</v>
      </c>
      <c r="D76" s="39">
        <v>11.2</v>
      </c>
      <c r="E76" s="39">
        <v>6.7</v>
      </c>
      <c r="F76" s="283">
        <v>9.3000000000000007</v>
      </c>
      <c r="G76" s="193">
        <v>12.8</v>
      </c>
      <c r="H76" s="157">
        <v>12</v>
      </c>
      <c r="I76" s="157">
        <v>11.9</v>
      </c>
      <c r="J76" s="157">
        <v>8.8000000000000007</v>
      </c>
      <c r="K76" s="58">
        <v>10.9</v>
      </c>
      <c r="L76" s="58">
        <v>11.7</v>
      </c>
      <c r="M76" s="52">
        <v>15.4</v>
      </c>
    </row>
    <row r="77" spans="1:13">
      <c r="A77" s="82" t="s">
        <v>160</v>
      </c>
      <c r="B77" s="285">
        <v>1.5</v>
      </c>
      <c r="C77" s="281">
        <v>1.8</v>
      </c>
      <c r="D77" s="281">
        <v>1.4</v>
      </c>
      <c r="E77" s="281">
        <v>4.2</v>
      </c>
      <c r="F77" s="281">
        <v>8.6</v>
      </c>
      <c r="G77" s="281">
        <v>10.199999999999999</v>
      </c>
      <c r="H77" s="281">
        <v>11.1</v>
      </c>
      <c r="I77" s="281">
        <v>12.6</v>
      </c>
      <c r="J77" s="281">
        <v>12.7</v>
      </c>
      <c r="K77" s="324">
        <v>15.1</v>
      </c>
      <c r="L77" s="324">
        <v>16.899999999999999</v>
      </c>
      <c r="M77" s="322">
        <v>9.1999999999999993</v>
      </c>
    </row>
    <row r="78" spans="1:13">
      <c r="A78" s="84" t="s">
        <v>144</v>
      </c>
      <c r="B78" s="285">
        <v>239.3</v>
      </c>
      <c r="C78" s="281">
        <v>172.2</v>
      </c>
      <c r="D78" s="281">
        <v>233</v>
      </c>
      <c r="E78" s="281">
        <v>222.7</v>
      </c>
      <c r="F78" s="281">
        <v>271.10000000000002</v>
      </c>
      <c r="G78" s="281">
        <v>272.5</v>
      </c>
      <c r="H78" s="281">
        <v>284.89999999999998</v>
      </c>
      <c r="I78" s="281">
        <v>276.5</v>
      </c>
      <c r="J78" s="281">
        <v>166.7</v>
      </c>
      <c r="K78" s="324">
        <v>144.6</v>
      </c>
      <c r="L78" s="324">
        <v>152.6</v>
      </c>
      <c r="M78" s="322">
        <v>117.9</v>
      </c>
    </row>
    <row r="79" spans="1:13" ht="33.75">
      <c r="A79" s="213" t="s">
        <v>265</v>
      </c>
      <c r="B79" s="286">
        <v>36.1</v>
      </c>
      <c r="C79" s="161">
        <v>17.100000000000001</v>
      </c>
      <c r="D79" s="161">
        <v>21</v>
      </c>
      <c r="E79" s="161">
        <v>18</v>
      </c>
      <c r="F79" s="161">
        <v>22</v>
      </c>
      <c r="G79" s="161">
        <v>24.8</v>
      </c>
      <c r="H79" s="161">
        <v>29.8</v>
      </c>
      <c r="I79" s="161">
        <v>29.9</v>
      </c>
      <c r="J79" s="161">
        <v>23.7</v>
      </c>
      <c r="K79" s="200">
        <v>16.5</v>
      </c>
      <c r="L79" s="200">
        <v>18.7</v>
      </c>
      <c r="M79" s="162">
        <v>14.8</v>
      </c>
    </row>
  </sheetData>
  <mergeCells count="6">
    <mergeCell ref="A1:M1"/>
    <mergeCell ref="A2:M2"/>
    <mergeCell ref="A4:M4"/>
    <mergeCell ref="A61:M61"/>
    <mergeCell ref="A42:M42"/>
    <mergeCell ref="A23:M23"/>
  </mergeCells>
  <pageMargins left="0.51181102362204722" right="0.51181102362204722" top="0.76041666666666663" bottom="0.86614173228346458" header="0.51181102362204722" footer="0.51181102362204722"/>
  <pageSetup paperSize="9" orientation="portrait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</sheetPr>
  <dimension ref="A1:N81"/>
  <sheetViews>
    <sheetView zoomScaleNormal="100" workbookViewId="0">
      <pane ySplit="3" topLeftCell="A4" activePane="bottomLeft" state="frozen"/>
      <selection activeCell="E13" sqref="E13"/>
      <selection pane="bottomLeft" activeCell="A3" sqref="A3"/>
    </sheetView>
  </sheetViews>
  <sheetFormatPr defaultRowHeight="12.75"/>
  <cols>
    <col min="1" max="1" width="32.5703125" customWidth="1"/>
    <col min="2" max="10" width="5.85546875" customWidth="1"/>
    <col min="11" max="11" width="5.85546875" style="25" customWidth="1"/>
    <col min="12" max="13" width="5.85546875" customWidth="1"/>
  </cols>
  <sheetData>
    <row r="1" spans="1:14" ht="36.75" customHeight="1">
      <c r="A1" s="455" t="s">
        <v>266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</row>
    <row r="2" spans="1:14">
      <c r="A2" s="456" t="s">
        <v>163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</row>
    <row r="3" spans="1:14">
      <c r="A3" s="85"/>
      <c r="B3" s="86">
        <v>2000</v>
      </c>
      <c r="C3" s="86">
        <v>2005</v>
      </c>
      <c r="D3" s="86">
        <v>2010</v>
      </c>
      <c r="E3" s="87">
        <v>2015</v>
      </c>
      <c r="F3" s="88">
        <v>2016</v>
      </c>
      <c r="G3" s="88">
        <v>2017</v>
      </c>
      <c r="H3" s="88">
        <v>2018</v>
      </c>
      <c r="I3" s="88">
        <v>2019</v>
      </c>
      <c r="J3" s="88">
        <v>2020</v>
      </c>
      <c r="K3" s="88">
        <v>2021</v>
      </c>
      <c r="L3" s="88">
        <v>2022</v>
      </c>
      <c r="M3" s="321">
        <v>2023</v>
      </c>
    </row>
    <row r="4" spans="1:14" ht="35.25" customHeight="1">
      <c r="A4" s="457" t="s">
        <v>131</v>
      </c>
      <c r="B4" s="457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25"/>
    </row>
    <row r="5" spans="1:14" ht="33.75">
      <c r="A5" s="35" t="s">
        <v>262</v>
      </c>
      <c r="B5" s="214">
        <v>19.7</v>
      </c>
      <c r="C5" s="214">
        <v>36.700000000000003</v>
      </c>
      <c r="D5" s="214">
        <v>33.4</v>
      </c>
      <c r="E5" s="214">
        <v>43.4</v>
      </c>
      <c r="F5" s="211">
        <v>53.4</v>
      </c>
      <c r="G5" s="155">
        <v>57.2</v>
      </c>
      <c r="H5" s="215">
        <v>77.7</v>
      </c>
      <c r="I5" s="184">
        <v>71.599999999999994</v>
      </c>
      <c r="J5" s="184">
        <v>56.5</v>
      </c>
      <c r="K5" s="324">
        <v>75.7</v>
      </c>
      <c r="L5" s="324">
        <v>56.3</v>
      </c>
      <c r="M5" s="322">
        <v>66.599999999999994</v>
      </c>
      <c r="N5" s="25"/>
    </row>
    <row r="6" spans="1:14" ht="35.25" customHeight="1">
      <c r="A6" s="71" t="s">
        <v>263</v>
      </c>
      <c r="B6" s="214">
        <v>19.7</v>
      </c>
      <c r="C6" s="214">
        <v>36.799999999999997</v>
      </c>
      <c r="D6" s="214">
        <v>33.5</v>
      </c>
      <c r="E6" s="214">
        <v>44.1</v>
      </c>
      <c r="F6" s="211">
        <v>53.9</v>
      </c>
      <c r="G6" s="155">
        <v>57.8</v>
      </c>
      <c r="H6" s="215">
        <v>78.900000000000006</v>
      </c>
      <c r="I6" s="184">
        <v>72.400000000000006</v>
      </c>
      <c r="J6" s="184">
        <v>57.2</v>
      </c>
      <c r="K6" s="324">
        <v>76.400000000000006</v>
      </c>
      <c r="L6" s="324">
        <v>56.5</v>
      </c>
      <c r="M6" s="322">
        <v>67.3</v>
      </c>
      <c r="N6" s="25"/>
    </row>
    <row r="7" spans="1:14" ht="33.75">
      <c r="A7" s="92" t="s">
        <v>312</v>
      </c>
      <c r="B7" s="220">
        <v>20.6</v>
      </c>
      <c r="C7" s="220">
        <v>42.7</v>
      </c>
      <c r="D7" s="220">
        <v>36.299999999999997</v>
      </c>
      <c r="E7" s="220">
        <v>54.6</v>
      </c>
      <c r="F7" s="39">
        <v>74.5</v>
      </c>
      <c r="G7" s="56">
        <v>86.1</v>
      </c>
      <c r="H7" s="192">
        <v>122.3</v>
      </c>
      <c r="I7" s="58">
        <v>112.3</v>
      </c>
      <c r="J7" s="52">
        <v>89.4</v>
      </c>
      <c r="K7" s="58">
        <v>125.1</v>
      </c>
      <c r="L7" s="58">
        <v>89.8</v>
      </c>
      <c r="M7" s="52">
        <v>112.9</v>
      </c>
      <c r="N7" s="25"/>
    </row>
    <row r="8" spans="1:14" ht="13.5" customHeight="1">
      <c r="A8" s="93" t="s">
        <v>164</v>
      </c>
      <c r="B8" s="94"/>
      <c r="C8" s="94"/>
      <c r="D8" s="94"/>
      <c r="E8" s="94"/>
      <c r="F8" s="37"/>
      <c r="G8" s="10"/>
      <c r="H8" s="53"/>
      <c r="I8" s="49"/>
      <c r="J8" s="25"/>
      <c r="K8" s="49"/>
      <c r="L8" s="49"/>
      <c r="M8" s="25"/>
      <c r="N8" s="25"/>
    </row>
    <row r="9" spans="1:14">
      <c r="A9" s="95" t="s">
        <v>156</v>
      </c>
      <c r="B9" s="94">
        <v>19.899999999999999</v>
      </c>
      <c r="C9" s="94">
        <v>42.7</v>
      </c>
      <c r="D9" s="94">
        <v>35.6</v>
      </c>
      <c r="E9" s="94">
        <v>55.9</v>
      </c>
      <c r="F9" s="37">
        <v>77.900000000000006</v>
      </c>
      <c r="G9" s="10">
        <v>90.7</v>
      </c>
      <c r="H9" s="53">
        <v>128.69999999999999</v>
      </c>
      <c r="I9" s="49">
        <v>118.3</v>
      </c>
      <c r="J9" s="25">
        <v>94.3</v>
      </c>
      <c r="K9" s="49">
        <v>132.30000000000001</v>
      </c>
      <c r="L9" s="49">
        <v>94.6</v>
      </c>
      <c r="M9" s="25">
        <v>119.9</v>
      </c>
      <c r="N9" s="25"/>
    </row>
    <row r="10" spans="1:14">
      <c r="A10" s="95" t="s">
        <v>165</v>
      </c>
      <c r="B10" s="94">
        <v>49</v>
      </c>
      <c r="C10" s="94">
        <v>45.4</v>
      </c>
      <c r="D10" s="94">
        <v>65.099999999999994</v>
      </c>
      <c r="E10" s="94">
        <v>30</v>
      </c>
      <c r="F10" s="37">
        <v>20.2</v>
      </c>
      <c r="G10" s="10">
        <v>15.7</v>
      </c>
      <c r="H10" s="53">
        <v>18.600000000000001</v>
      </c>
      <c r="I10" s="49">
        <v>19</v>
      </c>
      <c r="J10" s="25">
        <v>14.9</v>
      </c>
      <c r="K10" s="49">
        <v>17.899999999999999</v>
      </c>
      <c r="L10" s="49">
        <v>20</v>
      </c>
      <c r="M10" s="25">
        <v>21.1</v>
      </c>
      <c r="N10" s="25"/>
    </row>
    <row r="11" spans="1:14">
      <c r="A11" s="95" t="s">
        <v>166</v>
      </c>
      <c r="B11" s="94">
        <v>44.5</v>
      </c>
      <c r="C11" s="94">
        <v>36</v>
      </c>
      <c r="D11" s="94">
        <v>56.4</v>
      </c>
      <c r="E11" s="94">
        <v>26.9</v>
      </c>
      <c r="F11" s="37">
        <v>25.3</v>
      </c>
      <c r="G11" s="10">
        <v>15.9</v>
      </c>
      <c r="H11" s="53">
        <v>28.9</v>
      </c>
      <c r="I11" s="25">
        <v>21.2</v>
      </c>
      <c r="J11" s="25">
        <v>25.7</v>
      </c>
      <c r="K11" s="49">
        <v>25</v>
      </c>
      <c r="L11" s="49">
        <v>26.5</v>
      </c>
      <c r="M11" s="25">
        <v>32.799999999999997</v>
      </c>
      <c r="N11" s="25"/>
    </row>
    <row r="12" spans="1:14" ht="34.5" customHeight="1">
      <c r="A12" s="3" t="s">
        <v>264</v>
      </c>
      <c r="B12" s="216">
        <v>17.899999999999999</v>
      </c>
      <c r="C12" s="216">
        <v>24.6</v>
      </c>
      <c r="D12" s="216">
        <v>29</v>
      </c>
      <c r="E12" s="216">
        <v>42.6</v>
      </c>
      <c r="F12" s="39">
        <v>41.8</v>
      </c>
      <c r="G12" s="56">
        <v>37.700000000000003</v>
      </c>
      <c r="H12" s="192">
        <v>50.1</v>
      </c>
      <c r="I12" s="52">
        <v>50.6</v>
      </c>
      <c r="J12" s="52">
        <v>39.1</v>
      </c>
      <c r="K12" s="58">
        <v>49.4</v>
      </c>
      <c r="L12" s="58">
        <v>41.2</v>
      </c>
      <c r="M12" s="52">
        <v>52.9</v>
      </c>
      <c r="N12" s="25"/>
    </row>
    <row r="13" spans="1:14" ht="11.25" customHeight="1">
      <c r="A13" s="93" t="s">
        <v>167</v>
      </c>
      <c r="B13" s="94"/>
      <c r="C13" s="94"/>
      <c r="D13" s="94"/>
      <c r="E13" s="94"/>
      <c r="F13" s="37"/>
      <c r="G13" s="10"/>
      <c r="H13" s="53"/>
      <c r="I13" s="25"/>
      <c r="J13" s="25"/>
      <c r="K13" s="49"/>
      <c r="L13" s="49"/>
      <c r="M13" s="25"/>
      <c r="N13" s="25"/>
    </row>
    <row r="14" spans="1:14">
      <c r="A14" s="95" t="s">
        <v>137</v>
      </c>
      <c r="B14" s="94">
        <v>21.2</v>
      </c>
      <c r="C14" s="94">
        <v>45.2</v>
      </c>
      <c r="D14" s="94">
        <v>37.200000000000003</v>
      </c>
      <c r="E14" s="94">
        <v>20.3</v>
      </c>
      <c r="F14" s="37">
        <v>12.9</v>
      </c>
      <c r="G14" s="10">
        <v>11.9</v>
      </c>
      <c r="H14" s="53">
        <v>21.6</v>
      </c>
      <c r="I14" s="25">
        <v>24.3</v>
      </c>
      <c r="J14" s="25">
        <v>24.4</v>
      </c>
      <c r="K14" s="49">
        <v>23.5</v>
      </c>
      <c r="L14" s="49">
        <v>23.6</v>
      </c>
      <c r="M14" s="49">
        <v>21</v>
      </c>
      <c r="N14" s="25"/>
    </row>
    <row r="15" spans="1:14">
      <c r="A15" s="95" t="s">
        <v>168</v>
      </c>
      <c r="B15" s="94">
        <v>20.6</v>
      </c>
      <c r="C15" s="94">
        <v>35.1</v>
      </c>
      <c r="D15" s="94">
        <v>31.5</v>
      </c>
      <c r="E15" s="96">
        <v>38.700000000000003</v>
      </c>
      <c r="F15" s="37">
        <v>23.2</v>
      </c>
      <c r="G15" s="10">
        <v>29.5</v>
      </c>
      <c r="H15" s="53">
        <v>33.1</v>
      </c>
      <c r="I15" s="25">
        <v>27.8</v>
      </c>
      <c r="J15" s="25">
        <v>24.5</v>
      </c>
      <c r="K15" s="49">
        <v>23.7</v>
      </c>
      <c r="L15" s="49">
        <v>29.6</v>
      </c>
      <c r="M15" s="25">
        <v>33.299999999999997</v>
      </c>
      <c r="N15" s="25"/>
    </row>
    <row r="16" spans="1:14">
      <c r="A16" s="95" t="s">
        <v>169</v>
      </c>
      <c r="B16" s="94">
        <v>25.1</v>
      </c>
      <c r="C16" s="94">
        <v>26.6</v>
      </c>
      <c r="D16" s="94">
        <v>23.1</v>
      </c>
      <c r="E16" s="94">
        <v>34.5</v>
      </c>
      <c r="F16" s="37">
        <v>66</v>
      </c>
      <c r="G16" s="10">
        <v>35.9</v>
      </c>
      <c r="H16" s="53">
        <v>25.4</v>
      </c>
      <c r="I16" s="25">
        <v>44.2</v>
      </c>
      <c r="J16" s="49">
        <v>14</v>
      </c>
      <c r="K16" s="49">
        <v>22.6</v>
      </c>
      <c r="L16" s="49">
        <v>30.2</v>
      </c>
      <c r="M16" s="25">
        <v>15.2</v>
      </c>
      <c r="N16" s="25"/>
    </row>
    <row r="17" spans="1:14">
      <c r="A17" s="95" t="s">
        <v>170</v>
      </c>
      <c r="B17" s="94">
        <v>16.600000000000001</v>
      </c>
      <c r="C17" s="94">
        <v>23.7</v>
      </c>
      <c r="D17" s="94">
        <v>27.1</v>
      </c>
      <c r="E17" s="94">
        <v>31.9</v>
      </c>
      <c r="F17" s="37">
        <v>27.4</v>
      </c>
      <c r="G17" s="10">
        <v>28.2</v>
      </c>
      <c r="H17" s="53">
        <v>37.200000000000003</v>
      </c>
      <c r="I17" s="25">
        <v>35.200000000000003</v>
      </c>
      <c r="J17" s="25">
        <v>32.200000000000003</v>
      </c>
      <c r="K17" s="49">
        <v>34.1</v>
      </c>
      <c r="L17" s="49">
        <v>39.1</v>
      </c>
      <c r="M17" s="25">
        <v>27.3</v>
      </c>
      <c r="N17" s="25"/>
    </row>
    <row r="18" spans="1:14">
      <c r="A18" s="95" t="s">
        <v>171</v>
      </c>
      <c r="B18" s="94">
        <v>16.899999999999999</v>
      </c>
      <c r="C18" s="94">
        <v>20.5</v>
      </c>
      <c r="D18" s="94">
        <v>28.5</v>
      </c>
      <c r="E18" s="94">
        <v>52.8</v>
      </c>
      <c r="F18" s="37">
        <v>51.2</v>
      </c>
      <c r="G18" s="10">
        <v>47.4</v>
      </c>
      <c r="H18" s="53">
        <v>66.5</v>
      </c>
      <c r="I18" s="25">
        <v>65.7</v>
      </c>
      <c r="J18" s="25">
        <v>51.3</v>
      </c>
      <c r="K18" s="49">
        <v>68.8</v>
      </c>
      <c r="L18" s="49">
        <v>50.3</v>
      </c>
      <c r="M18" s="25">
        <v>78.900000000000006</v>
      </c>
      <c r="N18" s="25"/>
    </row>
    <row r="19" spans="1:14">
      <c r="A19" s="92" t="s">
        <v>172</v>
      </c>
      <c r="B19" s="94">
        <v>18.2</v>
      </c>
      <c r="C19" s="94">
        <v>42</v>
      </c>
      <c r="D19" s="94">
        <v>27.9</v>
      </c>
      <c r="E19" s="94">
        <v>7</v>
      </c>
      <c r="F19" s="37">
        <v>8.4</v>
      </c>
      <c r="G19" s="10">
        <v>9.4</v>
      </c>
      <c r="H19" s="53">
        <v>9.6</v>
      </c>
      <c r="I19" s="25">
        <v>8.3000000000000007</v>
      </c>
      <c r="J19" s="25">
        <v>6.2</v>
      </c>
      <c r="K19" s="49">
        <v>7.5</v>
      </c>
      <c r="L19" s="49">
        <v>8</v>
      </c>
      <c r="M19" s="25">
        <v>7.9</v>
      </c>
      <c r="N19" s="25"/>
    </row>
    <row r="20" spans="1:14">
      <c r="A20" s="97" t="s">
        <v>173</v>
      </c>
      <c r="B20" s="98">
        <v>28.7</v>
      </c>
      <c r="C20" s="98">
        <v>27.7</v>
      </c>
      <c r="D20" s="98">
        <v>20.2</v>
      </c>
      <c r="E20" s="98">
        <v>17.600000000000001</v>
      </c>
      <c r="F20" s="36">
        <v>34.4</v>
      </c>
      <c r="G20" s="9">
        <v>35.200000000000003</v>
      </c>
      <c r="H20" s="120">
        <v>38.299999999999997</v>
      </c>
      <c r="I20" s="142">
        <v>44.7</v>
      </c>
      <c r="J20" s="142">
        <v>37.299999999999997</v>
      </c>
      <c r="K20" s="325">
        <v>52.8</v>
      </c>
      <c r="L20" s="325">
        <v>49.3</v>
      </c>
      <c r="M20" s="326">
        <v>48.7</v>
      </c>
      <c r="N20" s="25"/>
    </row>
    <row r="21" spans="1:14">
      <c r="A21" s="99" t="s">
        <v>174</v>
      </c>
      <c r="B21" s="153">
        <v>49.5</v>
      </c>
      <c r="C21" s="98">
        <v>36.200000000000003</v>
      </c>
      <c r="D21" s="98">
        <v>34.9</v>
      </c>
      <c r="E21" s="98">
        <v>45.6</v>
      </c>
      <c r="F21" s="36">
        <v>46.9</v>
      </c>
      <c r="G21" s="9">
        <v>54.2</v>
      </c>
      <c r="H21" s="120">
        <v>56.7</v>
      </c>
      <c r="I21" s="142">
        <v>54.8</v>
      </c>
      <c r="J21" s="142">
        <v>39.200000000000003</v>
      </c>
      <c r="K21" s="325">
        <v>45.4</v>
      </c>
      <c r="L21" s="325">
        <v>49.1</v>
      </c>
      <c r="M21" s="326">
        <v>55.4</v>
      </c>
      <c r="N21" s="25"/>
    </row>
    <row r="22" spans="1:14" ht="33.75">
      <c r="A22" s="83" t="s">
        <v>265</v>
      </c>
      <c r="B22" s="217">
        <v>56.5</v>
      </c>
      <c r="C22" s="216">
        <v>28.6</v>
      </c>
      <c r="D22" s="216">
        <v>25.7</v>
      </c>
      <c r="E22" s="216">
        <v>47.2</v>
      </c>
      <c r="F22" s="39">
        <v>47.2</v>
      </c>
      <c r="G22" s="56">
        <v>59.1</v>
      </c>
      <c r="H22" s="192">
        <v>69.3</v>
      </c>
      <c r="I22" s="52">
        <v>62.1</v>
      </c>
      <c r="J22" s="52">
        <v>48.2</v>
      </c>
      <c r="K22" s="58">
        <v>57.5</v>
      </c>
      <c r="L22" s="58">
        <v>64.900000000000006</v>
      </c>
      <c r="M22" s="52">
        <v>73.8</v>
      </c>
      <c r="N22" s="25"/>
    </row>
    <row r="23" spans="1:14" ht="35.25" customHeight="1">
      <c r="A23" s="454" t="s">
        <v>175</v>
      </c>
      <c r="B23" s="454"/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25"/>
    </row>
    <row r="24" spans="1:14" ht="33.75">
      <c r="A24" s="35" t="s">
        <v>262</v>
      </c>
      <c r="B24" s="214">
        <v>22.9</v>
      </c>
      <c r="C24" s="214">
        <v>44.6</v>
      </c>
      <c r="D24" s="214">
        <v>38.9</v>
      </c>
      <c r="E24" s="214">
        <v>48.2</v>
      </c>
      <c r="F24" s="211">
        <v>57.5</v>
      </c>
      <c r="G24" s="155">
        <v>69.7</v>
      </c>
      <c r="H24" s="215">
        <v>93.9</v>
      </c>
      <c r="I24" s="184">
        <v>82.5</v>
      </c>
      <c r="J24" s="184">
        <v>56.4</v>
      </c>
      <c r="K24" s="324">
        <v>88.2</v>
      </c>
      <c r="L24" s="322">
        <v>60.9</v>
      </c>
      <c r="M24" s="324">
        <v>73</v>
      </c>
      <c r="N24" s="25"/>
    </row>
    <row r="25" spans="1:14" ht="33.75">
      <c r="A25" s="71" t="s">
        <v>263</v>
      </c>
      <c r="B25" s="214">
        <v>23.1</v>
      </c>
      <c r="C25" s="214">
        <v>44.8</v>
      </c>
      <c r="D25" s="214">
        <v>39.1</v>
      </c>
      <c r="E25" s="214">
        <v>48.3</v>
      </c>
      <c r="F25" s="211">
        <v>57.6</v>
      </c>
      <c r="G25" s="155">
        <v>70</v>
      </c>
      <c r="H25" s="215">
        <v>94.5</v>
      </c>
      <c r="I25" s="184">
        <v>83.2</v>
      </c>
      <c r="J25" s="184">
        <v>56.9</v>
      </c>
      <c r="K25" s="324">
        <v>88.4</v>
      </c>
      <c r="L25" s="322">
        <v>61.1</v>
      </c>
      <c r="M25" s="324">
        <v>73.3</v>
      </c>
      <c r="N25" s="25"/>
    </row>
    <row r="26" spans="1:14" ht="33.75">
      <c r="A26" s="92" t="s">
        <v>311</v>
      </c>
      <c r="B26" s="220">
        <v>27</v>
      </c>
      <c r="C26" s="220">
        <v>56.3</v>
      </c>
      <c r="D26" s="220">
        <v>44.4</v>
      </c>
      <c r="E26" s="220">
        <v>70.2</v>
      </c>
      <c r="F26" s="39">
        <v>92.4</v>
      </c>
      <c r="G26" s="56">
        <v>124.3</v>
      </c>
      <c r="H26" s="192">
        <v>180.5</v>
      </c>
      <c r="I26" s="58">
        <v>155.6</v>
      </c>
      <c r="J26" s="58">
        <v>105.6</v>
      </c>
      <c r="K26" s="58">
        <v>177.3</v>
      </c>
      <c r="L26" s="52">
        <v>120.3</v>
      </c>
      <c r="M26" s="324">
        <v>153.69999999999999</v>
      </c>
      <c r="N26" s="25"/>
    </row>
    <row r="27" spans="1:14" ht="14.25" customHeight="1">
      <c r="A27" s="93" t="s">
        <v>176</v>
      </c>
      <c r="B27" s="94"/>
      <c r="C27" s="94"/>
      <c r="D27" s="94"/>
      <c r="E27" s="94"/>
      <c r="F27" s="37"/>
      <c r="G27" s="10"/>
      <c r="H27" s="53"/>
      <c r="I27" s="49"/>
      <c r="J27" s="49"/>
      <c r="K27" s="49"/>
      <c r="L27" s="25"/>
      <c r="M27" s="49"/>
      <c r="N27" s="25"/>
    </row>
    <row r="28" spans="1:14">
      <c r="A28" s="95" t="s">
        <v>133</v>
      </c>
      <c r="B28" s="94">
        <v>27.1</v>
      </c>
      <c r="C28" s="94">
        <v>56.6</v>
      </c>
      <c r="D28" s="94">
        <v>44.5</v>
      </c>
      <c r="E28" s="94">
        <v>70.7</v>
      </c>
      <c r="F28" s="37">
        <v>93.6</v>
      </c>
      <c r="G28" s="10">
        <v>126.9</v>
      </c>
      <c r="H28" s="53">
        <v>182.5</v>
      </c>
      <c r="I28" s="49">
        <v>157.5</v>
      </c>
      <c r="J28" s="49">
        <v>108.1</v>
      </c>
      <c r="K28" s="49">
        <v>181.5</v>
      </c>
      <c r="L28" s="25">
        <v>123.4</v>
      </c>
      <c r="M28" s="49">
        <v>158.4</v>
      </c>
      <c r="N28" s="25"/>
    </row>
    <row r="29" spans="1:14">
      <c r="A29" s="95" t="s">
        <v>177</v>
      </c>
      <c r="B29" s="94">
        <v>17.3</v>
      </c>
      <c r="C29" s="94">
        <v>34.700000000000003</v>
      </c>
      <c r="D29" s="94">
        <v>12.5</v>
      </c>
      <c r="E29" s="94">
        <v>22.7</v>
      </c>
      <c r="F29" s="37">
        <v>26.4</v>
      </c>
      <c r="G29" s="10">
        <v>10.1</v>
      </c>
      <c r="H29" s="53">
        <v>43.9</v>
      </c>
      <c r="I29" s="49">
        <v>11</v>
      </c>
      <c r="J29" s="25">
        <v>4.4000000000000004</v>
      </c>
      <c r="K29" s="49">
        <v>15.3</v>
      </c>
      <c r="L29" s="25">
        <v>12.7</v>
      </c>
      <c r="M29" s="49">
        <v>14.7</v>
      </c>
      <c r="N29" s="25"/>
    </row>
    <row r="30" spans="1:14">
      <c r="A30" s="95" t="s">
        <v>178</v>
      </c>
      <c r="B30" s="94">
        <v>29.3</v>
      </c>
      <c r="C30" s="94">
        <v>3.6</v>
      </c>
      <c r="D30" s="94">
        <v>31.1</v>
      </c>
      <c r="E30" s="94">
        <v>56</v>
      </c>
      <c r="F30" s="37">
        <v>36.1</v>
      </c>
      <c r="G30" s="10">
        <v>14.6</v>
      </c>
      <c r="H30" s="53">
        <v>38.9</v>
      </c>
      <c r="I30" s="49">
        <v>18.399999999999999</v>
      </c>
      <c r="J30" s="25">
        <v>36.6</v>
      </c>
      <c r="K30" s="49">
        <v>45.9</v>
      </c>
      <c r="L30" s="25">
        <v>37.299999999999997</v>
      </c>
      <c r="M30" s="49">
        <v>13.7</v>
      </c>
      <c r="N30" s="25"/>
    </row>
    <row r="31" spans="1:14" ht="33.75">
      <c r="A31" s="3" t="s">
        <v>264</v>
      </c>
      <c r="B31" s="216">
        <v>13.8</v>
      </c>
      <c r="C31" s="216">
        <v>17</v>
      </c>
      <c r="D31" s="216">
        <v>27</v>
      </c>
      <c r="E31" s="216">
        <v>49.6</v>
      </c>
      <c r="F31" s="39">
        <v>51.6</v>
      </c>
      <c r="G31" s="56">
        <v>48.7</v>
      </c>
      <c r="H31" s="192">
        <v>65.099999999999994</v>
      </c>
      <c r="I31" s="58">
        <v>59.2</v>
      </c>
      <c r="J31" s="52">
        <v>45.6</v>
      </c>
      <c r="K31" s="58">
        <v>60.7</v>
      </c>
      <c r="L31" s="52">
        <v>49.7</v>
      </c>
      <c r="M31" s="327">
        <v>69.400000000000006</v>
      </c>
      <c r="N31" s="25"/>
    </row>
    <row r="32" spans="1:14" ht="15" customHeight="1">
      <c r="A32" s="93" t="s">
        <v>179</v>
      </c>
      <c r="B32" s="94"/>
      <c r="C32" s="94"/>
      <c r="D32" s="94"/>
      <c r="E32" s="94"/>
      <c r="F32" s="37"/>
      <c r="G32" s="10"/>
      <c r="H32" s="53"/>
      <c r="I32" s="49"/>
      <c r="J32" s="25"/>
      <c r="K32" s="49"/>
      <c r="L32" s="25"/>
      <c r="M32" s="49"/>
      <c r="N32" s="25"/>
    </row>
    <row r="33" spans="1:14">
      <c r="A33" s="95" t="s">
        <v>137</v>
      </c>
      <c r="B33" s="94">
        <v>4.5</v>
      </c>
      <c r="C33" s="94">
        <v>6</v>
      </c>
      <c r="D33" s="94">
        <v>2.9</v>
      </c>
      <c r="E33" s="94">
        <v>21.4</v>
      </c>
      <c r="F33" s="37">
        <v>18.899999999999999</v>
      </c>
      <c r="G33" s="10">
        <v>21.1</v>
      </c>
      <c r="H33" s="53">
        <v>33.1</v>
      </c>
      <c r="I33" s="49">
        <v>33.9</v>
      </c>
      <c r="J33" s="25">
        <v>30.3</v>
      </c>
      <c r="K33" s="49">
        <v>25.5</v>
      </c>
      <c r="L33" s="25">
        <v>32.200000000000003</v>
      </c>
      <c r="M33" s="49">
        <v>34.200000000000003</v>
      </c>
      <c r="N33" s="25"/>
    </row>
    <row r="34" spans="1:14">
      <c r="A34" s="95" t="s">
        <v>180</v>
      </c>
      <c r="B34" s="94">
        <v>13.9</v>
      </c>
      <c r="C34" s="94">
        <v>11.2</v>
      </c>
      <c r="D34" s="94">
        <v>9.9</v>
      </c>
      <c r="E34" s="94">
        <v>40.299999999999997</v>
      </c>
      <c r="F34" s="37">
        <v>28.9</v>
      </c>
      <c r="G34" s="10">
        <v>46</v>
      </c>
      <c r="H34" s="53">
        <v>51.1</v>
      </c>
      <c r="I34" s="49">
        <v>39.6</v>
      </c>
      <c r="J34" s="25">
        <v>34.299999999999997</v>
      </c>
      <c r="K34" s="49">
        <v>28.2</v>
      </c>
      <c r="L34" s="25">
        <v>38.1</v>
      </c>
      <c r="M34" s="49">
        <v>43.7</v>
      </c>
      <c r="N34" s="25"/>
    </row>
    <row r="35" spans="1:14">
      <c r="A35" s="95" t="s">
        <v>181</v>
      </c>
      <c r="B35" s="94">
        <v>5.8</v>
      </c>
      <c r="C35" s="94">
        <v>4.3</v>
      </c>
      <c r="D35" s="94">
        <v>19.2</v>
      </c>
      <c r="E35" s="94">
        <v>34</v>
      </c>
      <c r="F35" s="37">
        <v>54.9</v>
      </c>
      <c r="G35" s="10">
        <v>27.7</v>
      </c>
      <c r="H35" s="53">
        <v>17.7</v>
      </c>
      <c r="I35" s="49">
        <v>89.7</v>
      </c>
      <c r="J35" s="25">
        <v>18.100000000000001</v>
      </c>
      <c r="K35" s="49">
        <v>44.8</v>
      </c>
      <c r="L35" s="49">
        <v>59</v>
      </c>
      <c r="M35" s="49">
        <v>33.9</v>
      </c>
      <c r="N35" s="25"/>
    </row>
    <row r="36" spans="1:14">
      <c r="A36" s="95" t="s">
        <v>182</v>
      </c>
      <c r="B36" s="94">
        <v>16.100000000000001</v>
      </c>
      <c r="C36" s="94">
        <v>22.5</v>
      </c>
      <c r="D36" s="94">
        <v>23</v>
      </c>
      <c r="E36" s="94">
        <v>33.6</v>
      </c>
      <c r="F36" s="37">
        <v>32.700000000000003</v>
      </c>
      <c r="G36" s="10">
        <v>37.1</v>
      </c>
      <c r="H36" s="53">
        <v>48.3</v>
      </c>
      <c r="I36" s="49">
        <v>39</v>
      </c>
      <c r="J36" s="25">
        <v>42.1</v>
      </c>
      <c r="K36" s="49">
        <v>40.9</v>
      </c>
      <c r="L36" s="25">
        <v>50.1</v>
      </c>
      <c r="M36" s="49">
        <v>33</v>
      </c>
      <c r="N36" s="25"/>
    </row>
    <row r="37" spans="1:14">
      <c r="A37" s="95" t="s">
        <v>171</v>
      </c>
      <c r="B37" s="94">
        <v>14.2</v>
      </c>
      <c r="C37" s="94">
        <v>16.899999999999999</v>
      </c>
      <c r="D37" s="94">
        <v>32.9</v>
      </c>
      <c r="E37" s="94">
        <v>62.6</v>
      </c>
      <c r="F37" s="37">
        <v>65.2</v>
      </c>
      <c r="G37" s="10">
        <v>58.1</v>
      </c>
      <c r="H37" s="53">
        <v>80.599999999999994</v>
      </c>
      <c r="I37" s="49">
        <v>67.5</v>
      </c>
      <c r="J37" s="25">
        <v>54.1</v>
      </c>
      <c r="K37" s="49">
        <v>77.599999999999994</v>
      </c>
      <c r="L37" s="49">
        <v>54</v>
      </c>
      <c r="M37" s="49">
        <v>91.1</v>
      </c>
      <c r="N37" s="25"/>
    </row>
    <row r="38" spans="1:14">
      <c r="A38" s="92" t="s">
        <v>159</v>
      </c>
      <c r="B38" s="94">
        <v>0.1</v>
      </c>
      <c r="C38" s="94">
        <v>1.6</v>
      </c>
      <c r="D38" s="94">
        <v>1.7</v>
      </c>
      <c r="E38" s="94">
        <v>3.6</v>
      </c>
      <c r="F38" s="37">
        <v>3.4</v>
      </c>
      <c r="G38" s="10">
        <v>3.9</v>
      </c>
      <c r="H38" s="53">
        <v>5.4</v>
      </c>
      <c r="I38" s="49">
        <v>5.0999999999999996</v>
      </c>
      <c r="J38" s="25">
        <v>3.9</v>
      </c>
      <c r="K38" s="49">
        <v>4.9000000000000004</v>
      </c>
      <c r="L38" s="49">
        <v>5</v>
      </c>
      <c r="M38" s="49">
        <v>3.4</v>
      </c>
      <c r="N38" s="25"/>
    </row>
    <row r="39" spans="1:14">
      <c r="A39" s="97" t="s">
        <v>183</v>
      </c>
      <c r="B39" s="98">
        <v>5.8</v>
      </c>
      <c r="C39" s="98">
        <v>10.1</v>
      </c>
      <c r="D39" s="98">
        <v>8.5</v>
      </c>
      <c r="E39" s="98">
        <v>10.8</v>
      </c>
      <c r="F39" s="36">
        <v>15.8</v>
      </c>
      <c r="G39" s="9">
        <v>21.5</v>
      </c>
      <c r="H39" s="120">
        <v>27.2</v>
      </c>
      <c r="I39" s="143">
        <v>32.6</v>
      </c>
      <c r="J39" s="142">
        <v>21.5</v>
      </c>
      <c r="K39" s="325">
        <v>46</v>
      </c>
      <c r="L39" s="325">
        <v>32.700000000000003</v>
      </c>
      <c r="M39" s="325">
        <v>31.6</v>
      </c>
      <c r="N39" s="25"/>
    </row>
    <row r="40" spans="1:14">
      <c r="A40" s="89" t="s">
        <v>174</v>
      </c>
      <c r="B40" s="98">
        <v>44.6</v>
      </c>
      <c r="C40" s="98">
        <v>31.3</v>
      </c>
      <c r="D40" s="98">
        <v>23.7</v>
      </c>
      <c r="E40" s="98">
        <v>54.9</v>
      </c>
      <c r="F40" s="36">
        <v>65.3</v>
      </c>
      <c r="G40" s="9">
        <v>81.8</v>
      </c>
      <c r="H40" s="53">
        <v>88.8</v>
      </c>
      <c r="I40" s="143">
        <v>70.3</v>
      </c>
      <c r="J40" s="142">
        <v>50.6</v>
      </c>
      <c r="K40" s="325">
        <v>69.900000000000006</v>
      </c>
      <c r="L40" s="325">
        <v>79.2</v>
      </c>
      <c r="M40" s="325">
        <v>76.599999999999994</v>
      </c>
      <c r="N40" s="25"/>
    </row>
    <row r="41" spans="1:14" ht="33.75">
      <c r="A41" s="83" t="s">
        <v>265</v>
      </c>
      <c r="B41" s="217">
        <v>48.5</v>
      </c>
      <c r="C41" s="216">
        <v>34.4</v>
      </c>
      <c r="D41" s="216">
        <v>20.2</v>
      </c>
      <c r="E41" s="216">
        <v>60.1</v>
      </c>
      <c r="F41" s="39">
        <v>66.5</v>
      </c>
      <c r="G41" s="56">
        <v>85.9</v>
      </c>
      <c r="H41" s="192">
        <v>93.6</v>
      </c>
      <c r="I41" s="58">
        <v>77.599999999999994</v>
      </c>
      <c r="J41" s="52">
        <v>63.5</v>
      </c>
      <c r="K41" s="58">
        <v>89.2</v>
      </c>
      <c r="L41" s="58">
        <v>98.3</v>
      </c>
      <c r="M41" s="58">
        <v>100.9</v>
      </c>
      <c r="N41" s="25"/>
    </row>
    <row r="42" spans="1:14" ht="34.5" customHeight="1">
      <c r="A42" s="454" t="s">
        <v>62</v>
      </c>
      <c r="B42" s="454"/>
      <c r="C42" s="454"/>
      <c r="D42" s="454"/>
      <c r="E42" s="454"/>
      <c r="F42" s="454"/>
      <c r="G42" s="454"/>
      <c r="H42" s="454"/>
      <c r="I42" s="454"/>
      <c r="J42" s="454"/>
      <c r="K42" s="454"/>
      <c r="L42" s="454"/>
      <c r="M42" s="454"/>
      <c r="N42" s="25"/>
    </row>
    <row r="43" spans="1:14" ht="33.75">
      <c r="A43" s="35" t="s">
        <v>262</v>
      </c>
      <c r="B43" s="214">
        <v>9.9</v>
      </c>
      <c r="C43" s="214">
        <v>26.3</v>
      </c>
      <c r="D43" s="214">
        <v>22.9</v>
      </c>
      <c r="E43" s="214">
        <v>42.7</v>
      </c>
      <c r="F43" s="155">
        <v>54.5</v>
      </c>
      <c r="G43" s="155">
        <v>56.5</v>
      </c>
      <c r="H43" s="215">
        <v>79.900000000000006</v>
      </c>
      <c r="I43" s="205">
        <v>78.3</v>
      </c>
      <c r="J43" s="184">
        <v>67.599999999999994</v>
      </c>
      <c r="K43" s="324">
        <v>84</v>
      </c>
      <c r="L43" s="324">
        <v>64.599999999999994</v>
      </c>
      <c r="M43" s="324">
        <v>74.8</v>
      </c>
      <c r="N43" s="25"/>
    </row>
    <row r="44" spans="1:14" ht="33.75">
      <c r="A44" s="71" t="s">
        <v>263</v>
      </c>
      <c r="B44" s="214">
        <v>9.9</v>
      </c>
      <c r="C44" s="214">
        <v>26.3</v>
      </c>
      <c r="D44" s="214">
        <v>23</v>
      </c>
      <c r="E44" s="214">
        <v>42.9</v>
      </c>
      <c r="F44" s="155">
        <v>54.7</v>
      </c>
      <c r="G44" s="155">
        <v>57</v>
      </c>
      <c r="H44" s="215">
        <v>80.3</v>
      </c>
      <c r="I44" s="205">
        <v>78.7</v>
      </c>
      <c r="J44" s="184">
        <v>68.2</v>
      </c>
      <c r="K44" s="324">
        <v>84.7</v>
      </c>
      <c r="L44" s="324">
        <v>65.099999999999994</v>
      </c>
      <c r="M44" s="324">
        <v>73.900000000000006</v>
      </c>
      <c r="N44" s="25"/>
    </row>
    <row r="45" spans="1:14" ht="33.75">
      <c r="A45" s="92" t="s">
        <v>311</v>
      </c>
      <c r="B45" s="220">
        <v>8.3000000000000007</v>
      </c>
      <c r="C45" s="220">
        <v>29.3</v>
      </c>
      <c r="D45" s="220">
        <v>23.4</v>
      </c>
      <c r="E45" s="220">
        <v>46.7</v>
      </c>
      <c r="F45" s="56">
        <v>66.3</v>
      </c>
      <c r="G45" s="56">
        <v>71.400000000000006</v>
      </c>
      <c r="H45" s="192">
        <v>102.7</v>
      </c>
      <c r="I45" s="58">
        <v>98.8</v>
      </c>
      <c r="J45" s="52">
        <v>88.1</v>
      </c>
      <c r="K45" s="58">
        <v>110.5</v>
      </c>
      <c r="L45" s="58">
        <v>83.6</v>
      </c>
      <c r="M45" s="58">
        <v>98.4</v>
      </c>
      <c r="N45" s="25"/>
    </row>
    <row r="46" spans="1:14" ht="12.75" customHeight="1">
      <c r="A46" s="93" t="s">
        <v>179</v>
      </c>
      <c r="B46" s="94"/>
      <c r="C46" s="94"/>
      <c r="D46" s="94"/>
      <c r="E46" s="94"/>
      <c r="F46" s="10"/>
      <c r="G46" s="10"/>
      <c r="H46" s="53"/>
      <c r="I46" s="49"/>
      <c r="J46" s="25"/>
      <c r="K46" s="49"/>
      <c r="L46" s="49"/>
      <c r="M46" s="49"/>
      <c r="N46" s="25"/>
    </row>
    <row r="47" spans="1:14">
      <c r="A47" s="95" t="s">
        <v>162</v>
      </c>
      <c r="B47" s="94">
        <v>8.4</v>
      </c>
      <c r="C47" s="94">
        <v>29.5</v>
      </c>
      <c r="D47" s="94">
        <v>23.5</v>
      </c>
      <c r="E47" s="94">
        <v>47.9</v>
      </c>
      <c r="F47" s="10">
        <v>68.5</v>
      </c>
      <c r="G47" s="10">
        <v>73.900000000000006</v>
      </c>
      <c r="H47" s="53">
        <v>106.4</v>
      </c>
      <c r="I47" s="49">
        <v>102.1</v>
      </c>
      <c r="J47" s="49">
        <v>91</v>
      </c>
      <c r="K47" s="49">
        <v>114.2</v>
      </c>
      <c r="L47" s="49">
        <v>85.9</v>
      </c>
      <c r="M47" s="49">
        <v>101.2</v>
      </c>
      <c r="N47" s="25"/>
    </row>
    <row r="48" spans="1:14">
      <c r="A48" s="95" t="s">
        <v>177</v>
      </c>
      <c r="B48" s="94">
        <v>4.0999999999999996</v>
      </c>
      <c r="C48" s="94">
        <v>19.600000000000001</v>
      </c>
      <c r="D48" s="94">
        <v>12.2</v>
      </c>
      <c r="E48" s="94">
        <v>9.5</v>
      </c>
      <c r="F48" s="10">
        <v>17.5</v>
      </c>
      <c r="G48" s="10">
        <v>12.1</v>
      </c>
      <c r="H48" s="53">
        <v>12.8</v>
      </c>
      <c r="I48" s="49">
        <v>21.4</v>
      </c>
      <c r="J48" s="49">
        <v>18.8</v>
      </c>
      <c r="K48" s="49">
        <v>22.3</v>
      </c>
      <c r="L48" s="49">
        <v>28.8</v>
      </c>
      <c r="M48" s="49">
        <v>26.2</v>
      </c>
      <c r="N48" s="25"/>
    </row>
    <row r="49" spans="1:14">
      <c r="A49" s="95" t="s">
        <v>178</v>
      </c>
      <c r="B49" s="94">
        <v>6.2</v>
      </c>
      <c r="C49" s="94">
        <v>35</v>
      </c>
      <c r="D49" s="94">
        <v>31.1</v>
      </c>
      <c r="E49" s="94">
        <v>13.5</v>
      </c>
      <c r="F49" s="10">
        <v>11.9</v>
      </c>
      <c r="G49" s="10">
        <v>15.9</v>
      </c>
      <c r="H49" s="53">
        <v>17.2</v>
      </c>
      <c r="I49" s="49">
        <v>14.4</v>
      </c>
      <c r="J49" s="49">
        <v>19.7</v>
      </c>
      <c r="K49" s="49">
        <v>12.3</v>
      </c>
      <c r="L49" s="49">
        <v>14.7</v>
      </c>
      <c r="M49" s="49">
        <v>47</v>
      </c>
      <c r="N49" s="25"/>
    </row>
    <row r="50" spans="1:14" ht="34.15" customHeight="1">
      <c r="A50" s="3" t="s">
        <v>264</v>
      </c>
      <c r="B50" s="216">
        <v>13.4</v>
      </c>
      <c r="C50" s="216">
        <v>21.1</v>
      </c>
      <c r="D50" s="216">
        <v>23</v>
      </c>
      <c r="E50" s="216">
        <v>39.200000000000003</v>
      </c>
      <c r="F50" s="56">
        <v>37.799999999999997</v>
      </c>
      <c r="G50" s="56">
        <v>34.700000000000003</v>
      </c>
      <c r="H50" s="192">
        <v>47.7</v>
      </c>
      <c r="I50" s="58">
        <v>52</v>
      </c>
      <c r="J50" s="52">
        <v>41.9</v>
      </c>
      <c r="K50" s="58">
        <v>51.4</v>
      </c>
      <c r="L50" s="58">
        <v>42.9</v>
      </c>
      <c r="M50" s="58">
        <v>45.8</v>
      </c>
      <c r="N50" s="25"/>
    </row>
    <row r="51" spans="1:14" ht="14.25" customHeight="1">
      <c r="A51" s="93" t="s">
        <v>179</v>
      </c>
      <c r="B51" s="94"/>
      <c r="C51" s="94"/>
      <c r="D51" s="94"/>
      <c r="E51" s="94"/>
      <c r="F51" s="10"/>
      <c r="G51" s="10"/>
      <c r="H51" s="53"/>
      <c r="I51" s="49"/>
      <c r="J51" s="25"/>
      <c r="K51" s="49"/>
      <c r="L51" s="49"/>
      <c r="M51" s="49"/>
      <c r="N51" s="25"/>
    </row>
    <row r="52" spans="1:14">
      <c r="A52" s="95" t="s">
        <v>137</v>
      </c>
      <c r="B52" s="94">
        <v>4.4000000000000004</v>
      </c>
      <c r="C52" s="94">
        <v>28.5</v>
      </c>
      <c r="D52" s="94">
        <v>2.8</v>
      </c>
      <c r="E52" s="94">
        <v>1.9</v>
      </c>
      <c r="F52" s="10">
        <v>7</v>
      </c>
      <c r="G52" s="10">
        <v>4.8</v>
      </c>
      <c r="H52" s="51">
        <v>10</v>
      </c>
      <c r="I52" s="49">
        <v>15.1</v>
      </c>
      <c r="J52" s="25">
        <v>14.1</v>
      </c>
      <c r="K52" s="49">
        <v>17.3</v>
      </c>
      <c r="L52" s="49">
        <v>19.5</v>
      </c>
      <c r="M52" s="49">
        <v>45</v>
      </c>
      <c r="N52" s="25"/>
    </row>
    <row r="53" spans="1:14">
      <c r="A53" s="95" t="s">
        <v>184</v>
      </c>
      <c r="B53" s="94">
        <v>11.6</v>
      </c>
      <c r="C53" s="94">
        <v>27</v>
      </c>
      <c r="D53" s="94">
        <v>23</v>
      </c>
      <c r="E53" s="94">
        <v>25.5</v>
      </c>
      <c r="F53" s="10">
        <v>17</v>
      </c>
      <c r="G53" s="10">
        <v>17.2</v>
      </c>
      <c r="H53" s="53">
        <v>19.7</v>
      </c>
      <c r="I53" s="49">
        <v>19.899999999999999</v>
      </c>
      <c r="J53" s="49">
        <v>19</v>
      </c>
      <c r="K53" s="49">
        <v>19</v>
      </c>
      <c r="L53" s="49">
        <v>26</v>
      </c>
      <c r="M53" s="49">
        <v>36.299999999999997</v>
      </c>
      <c r="N53" s="25"/>
    </row>
    <row r="54" spans="1:14">
      <c r="A54" s="95" t="s">
        <v>185</v>
      </c>
      <c r="B54" s="94">
        <v>6.6</v>
      </c>
      <c r="C54" s="94">
        <v>14.2</v>
      </c>
      <c r="D54" s="94">
        <v>22.8</v>
      </c>
      <c r="E54" s="94">
        <v>35.5</v>
      </c>
      <c r="F54" s="10">
        <v>79.900000000000006</v>
      </c>
      <c r="G54" s="10">
        <v>39.9</v>
      </c>
      <c r="H54" s="53">
        <v>29.1</v>
      </c>
      <c r="I54" s="49">
        <v>40.1</v>
      </c>
      <c r="J54" s="25">
        <v>18.399999999999999</v>
      </c>
      <c r="K54" s="49">
        <v>23.7</v>
      </c>
      <c r="L54" s="49">
        <v>33.1</v>
      </c>
      <c r="M54" s="49">
        <v>18.399999999999999</v>
      </c>
      <c r="N54" s="25"/>
    </row>
    <row r="55" spans="1:14">
      <c r="A55" s="95" t="s">
        <v>186</v>
      </c>
      <c r="B55" s="94">
        <v>13.7</v>
      </c>
      <c r="C55" s="94">
        <v>23.4</v>
      </c>
      <c r="D55" s="94">
        <v>26.8</v>
      </c>
      <c r="E55" s="94">
        <v>27.8</v>
      </c>
      <c r="F55" s="10">
        <v>24.8</v>
      </c>
      <c r="G55" s="10">
        <v>24.2</v>
      </c>
      <c r="H55" s="53">
        <v>33.200000000000003</v>
      </c>
      <c r="I55" s="49">
        <v>34.1</v>
      </c>
      <c r="J55" s="25">
        <v>31.1</v>
      </c>
      <c r="K55" s="49">
        <v>34.299999999999997</v>
      </c>
      <c r="L55" s="49">
        <v>37</v>
      </c>
      <c r="M55" s="49">
        <v>16.100000000000001</v>
      </c>
      <c r="N55" s="25"/>
    </row>
    <row r="56" spans="1:14">
      <c r="A56" s="95" t="s">
        <v>171</v>
      </c>
      <c r="B56" s="94">
        <v>14.3</v>
      </c>
      <c r="C56" s="94">
        <v>20.399999999999999</v>
      </c>
      <c r="D56" s="94">
        <v>22.7</v>
      </c>
      <c r="E56" s="94">
        <v>47.3</v>
      </c>
      <c r="F56" s="10">
        <v>43</v>
      </c>
      <c r="G56" s="10">
        <v>41.6</v>
      </c>
      <c r="H56" s="53">
        <v>59.2</v>
      </c>
      <c r="I56" s="49">
        <v>65.099999999999994</v>
      </c>
      <c r="J56" s="25">
        <v>52.3</v>
      </c>
      <c r="K56" s="49">
        <v>66.2</v>
      </c>
      <c r="L56" s="49">
        <v>50</v>
      </c>
      <c r="M56" s="49">
        <v>60</v>
      </c>
      <c r="N56" s="25"/>
    </row>
    <row r="57" spans="1:14">
      <c r="A57" s="92" t="s">
        <v>159</v>
      </c>
      <c r="B57" s="94">
        <v>3.8</v>
      </c>
      <c r="C57" s="94">
        <v>1.4</v>
      </c>
      <c r="D57" s="94">
        <v>3.4</v>
      </c>
      <c r="E57" s="94">
        <v>2.9</v>
      </c>
      <c r="F57" s="10">
        <v>6</v>
      </c>
      <c r="G57" s="10">
        <v>4.3</v>
      </c>
      <c r="H57" s="53">
        <v>6.2</v>
      </c>
      <c r="I57" s="49">
        <v>4.9000000000000004</v>
      </c>
      <c r="J57" s="25">
        <v>1.3</v>
      </c>
      <c r="K57" s="49">
        <v>3.2</v>
      </c>
      <c r="L57" s="49">
        <v>2.8</v>
      </c>
      <c r="M57" s="49">
        <v>2.7</v>
      </c>
      <c r="N57" s="25"/>
    </row>
    <row r="58" spans="1:14">
      <c r="A58" s="97" t="s">
        <v>183</v>
      </c>
      <c r="B58" s="98">
        <v>11</v>
      </c>
      <c r="C58" s="98">
        <v>29.7</v>
      </c>
      <c r="D58" s="98">
        <v>14.1</v>
      </c>
      <c r="E58" s="98">
        <v>12.9</v>
      </c>
      <c r="F58" s="9">
        <v>18.399999999999999</v>
      </c>
      <c r="G58" s="9">
        <v>20.3</v>
      </c>
      <c r="H58" s="120">
        <v>27.6</v>
      </c>
      <c r="I58" s="143">
        <v>33</v>
      </c>
      <c r="J58" s="142">
        <v>18.600000000000001</v>
      </c>
      <c r="K58" s="325">
        <v>25.6</v>
      </c>
      <c r="L58" s="325">
        <v>26.8</v>
      </c>
      <c r="M58" s="325">
        <v>120.5</v>
      </c>
      <c r="N58" s="25"/>
    </row>
    <row r="59" spans="1:14">
      <c r="A59" s="89" t="s">
        <v>174</v>
      </c>
      <c r="B59" s="98">
        <v>38.6</v>
      </c>
      <c r="C59" s="98">
        <v>33.1</v>
      </c>
      <c r="D59" s="98">
        <v>26.7</v>
      </c>
      <c r="E59" s="98">
        <v>40.4</v>
      </c>
      <c r="F59" s="9">
        <v>32.1</v>
      </c>
      <c r="G59" s="9">
        <v>39.1</v>
      </c>
      <c r="H59" s="120">
        <v>43.4</v>
      </c>
      <c r="I59" s="143">
        <v>41.1</v>
      </c>
      <c r="J59" s="143">
        <v>38</v>
      </c>
      <c r="K59" s="325">
        <v>41.7</v>
      </c>
      <c r="L59" s="325">
        <v>42.4</v>
      </c>
      <c r="M59" s="325">
        <v>67.900000000000006</v>
      </c>
      <c r="N59" s="25"/>
    </row>
    <row r="60" spans="1:14" ht="33.75">
      <c r="A60" s="83" t="s">
        <v>265</v>
      </c>
      <c r="B60" s="217">
        <v>50</v>
      </c>
      <c r="C60" s="216">
        <v>18.899999999999999</v>
      </c>
      <c r="D60" s="216">
        <v>18</v>
      </c>
      <c r="E60" s="216">
        <v>43.4</v>
      </c>
      <c r="F60" s="56">
        <v>36.6</v>
      </c>
      <c r="G60" s="56">
        <v>50.4</v>
      </c>
      <c r="H60" s="192">
        <v>63.2</v>
      </c>
      <c r="I60" s="58">
        <v>56</v>
      </c>
      <c r="J60" s="58">
        <v>41</v>
      </c>
      <c r="K60" s="58">
        <v>44.3</v>
      </c>
      <c r="L60" s="58">
        <v>47.1</v>
      </c>
      <c r="M60" s="58">
        <v>70.900000000000006</v>
      </c>
      <c r="N60" s="25"/>
    </row>
    <row r="61" spans="1:14" ht="35.25" customHeight="1">
      <c r="A61" s="454" t="s">
        <v>187</v>
      </c>
      <c r="B61" s="454"/>
      <c r="C61" s="454"/>
      <c r="D61" s="454"/>
      <c r="E61" s="454"/>
      <c r="F61" s="454"/>
      <c r="G61" s="454"/>
      <c r="H61" s="454"/>
      <c r="I61" s="454"/>
      <c r="J61" s="454"/>
      <c r="K61" s="454"/>
      <c r="L61" s="454"/>
      <c r="M61" s="454"/>
      <c r="N61" s="25"/>
    </row>
    <row r="62" spans="1:14" ht="33.75">
      <c r="A62" s="35" t="s">
        <v>262</v>
      </c>
      <c r="B62" s="214">
        <v>49.3</v>
      </c>
      <c r="C62" s="214">
        <v>57.8</v>
      </c>
      <c r="D62" s="214">
        <v>61.5</v>
      </c>
      <c r="E62" s="214">
        <v>34.9</v>
      </c>
      <c r="F62" s="182">
        <v>42.1</v>
      </c>
      <c r="G62" s="155">
        <v>35.6</v>
      </c>
      <c r="H62" s="215">
        <v>42.1</v>
      </c>
      <c r="I62" s="184">
        <v>36.299999999999997</v>
      </c>
      <c r="J62" s="184">
        <v>28.2</v>
      </c>
      <c r="K62" s="324">
        <v>32.700000000000003</v>
      </c>
      <c r="L62" s="322">
        <v>28.5</v>
      </c>
      <c r="M62" s="324">
        <v>41.6</v>
      </c>
      <c r="N62" s="25"/>
    </row>
    <row r="63" spans="1:14" ht="32.450000000000003" customHeight="1">
      <c r="A63" s="71" t="s">
        <v>263</v>
      </c>
      <c r="B63" s="214">
        <v>49.5</v>
      </c>
      <c r="C63" s="214">
        <v>58.9</v>
      </c>
      <c r="D63" s="214">
        <v>63</v>
      </c>
      <c r="E63" s="214">
        <v>37.299999999999997</v>
      </c>
      <c r="F63" s="155">
        <v>42.6</v>
      </c>
      <c r="G63" s="155">
        <v>35</v>
      </c>
      <c r="H63" s="215">
        <v>42.2</v>
      </c>
      <c r="I63" s="184">
        <v>34.700000000000003</v>
      </c>
      <c r="J63" s="184">
        <v>26.5</v>
      </c>
      <c r="K63" s="324">
        <v>29.1</v>
      </c>
      <c r="L63" s="322">
        <v>24.3</v>
      </c>
      <c r="M63" s="324">
        <v>43</v>
      </c>
      <c r="N63" s="25"/>
    </row>
    <row r="64" spans="1:14" ht="33.75">
      <c r="A64" s="92" t="s">
        <v>313</v>
      </c>
      <c r="B64" s="220">
        <v>81.8</v>
      </c>
      <c r="C64" s="220">
        <v>64.8</v>
      </c>
      <c r="D64" s="220">
        <v>108.8</v>
      </c>
      <c r="E64" s="220">
        <v>48.2</v>
      </c>
      <c r="F64" s="56">
        <v>71.8</v>
      </c>
      <c r="G64" s="56">
        <v>58</v>
      </c>
      <c r="H64" s="192">
        <v>79.099999999999994</v>
      </c>
      <c r="I64" s="52">
        <v>66.900000000000006</v>
      </c>
      <c r="J64" s="52">
        <v>47.4</v>
      </c>
      <c r="K64" s="58">
        <v>55.7</v>
      </c>
      <c r="L64" s="52">
        <v>38.799999999999997</v>
      </c>
      <c r="M64" s="58">
        <v>87.8</v>
      </c>
      <c r="N64" s="25"/>
    </row>
    <row r="65" spans="1:14" ht="13.5" customHeight="1">
      <c r="A65" s="93" t="s">
        <v>179</v>
      </c>
      <c r="B65" s="94"/>
      <c r="C65" s="94"/>
      <c r="D65" s="94"/>
      <c r="E65" s="94"/>
      <c r="F65" s="10"/>
      <c r="G65" s="10"/>
      <c r="H65" s="53"/>
      <c r="I65" s="25"/>
      <c r="J65" s="25"/>
      <c r="K65" s="49"/>
      <c r="L65" s="25"/>
      <c r="M65" s="49"/>
      <c r="N65" s="25"/>
    </row>
    <row r="66" spans="1:14">
      <c r="A66" s="95" t="s">
        <v>162</v>
      </c>
      <c r="B66" s="94">
        <v>76.7</v>
      </c>
      <c r="C66" s="94">
        <v>66</v>
      </c>
      <c r="D66" s="94">
        <v>114.7</v>
      </c>
      <c r="E66" s="94">
        <v>51.4</v>
      </c>
      <c r="F66" s="10">
        <v>96.1</v>
      </c>
      <c r="G66" s="10">
        <v>78.3</v>
      </c>
      <c r="H66" s="53">
        <v>107.1</v>
      </c>
      <c r="I66" s="25">
        <v>91.3</v>
      </c>
      <c r="J66" s="49">
        <v>62</v>
      </c>
      <c r="K66" s="49">
        <v>74.400000000000006</v>
      </c>
      <c r="L66" s="25">
        <v>47.9</v>
      </c>
      <c r="M66" s="49">
        <v>121.4</v>
      </c>
      <c r="N66" s="25"/>
    </row>
    <row r="67" spans="1:14">
      <c r="A67" s="95" t="s">
        <v>188</v>
      </c>
      <c r="B67" s="94">
        <v>122.9</v>
      </c>
      <c r="C67" s="94">
        <v>77</v>
      </c>
      <c r="D67" s="94">
        <v>113.2</v>
      </c>
      <c r="E67" s="94">
        <v>50</v>
      </c>
      <c r="F67" s="10">
        <v>21.9</v>
      </c>
      <c r="G67" s="10">
        <v>21.7</v>
      </c>
      <c r="H67" s="53">
        <v>20.7</v>
      </c>
      <c r="I67" s="25">
        <v>17.8</v>
      </c>
      <c r="J67" s="25">
        <v>14.3</v>
      </c>
      <c r="K67" s="49">
        <v>14.3</v>
      </c>
      <c r="L67" s="25">
        <v>15.4</v>
      </c>
      <c r="M67" s="49">
        <v>19.3</v>
      </c>
      <c r="N67" s="25"/>
    </row>
    <row r="68" spans="1:14">
      <c r="A68" s="95" t="s">
        <v>178</v>
      </c>
      <c r="B68" s="94">
        <v>47.5</v>
      </c>
      <c r="C68" s="94">
        <v>37</v>
      </c>
      <c r="D68" s="94">
        <v>58.1</v>
      </c>
      <c r="E68" s="94">
        <v>30.2</v>
      </c>
      <c r="F68" s="10">
        <v>30.7</v>
      </c>
      <c r="G68" s="10">
        <v>15.9</v>
      </c>
      <c r="H68" s="51">
        <v>33</v>
      </c>
      <c r="I68" s="25">
        <v>24.2</v>
      </c>
      <c r="J68" s="25">
        <v>27.2</v>
      </c>
      <c r="K68" s="49">
        <v>28.2</v>
      </c>
      <c r="L68" s="25">
        <v>30.2</v>
      </c>
      <c r="M68" s="49">
        <v>30.1</v>
      </c>
      <c r="N68" s="25"/>
    </row>
    <row r="69" spans="1:14" ht="31.9" customHeight="1">
      <c r="A69" s="92" t="s">
        <v>264</v>
      </c>
      <c r="B69" s="216">
        <v>39.200000000000003</v>
      </c>
      <c r="C69" s="216">
        <v>55.1</v>
      </c>
      <c r="D69" s="216">
        <v>49.9</v>
      </c>
      <c r="E69" s="216">
        <v>41.4</v>
      </c>
      <c r="F69" s="56">
        <v>37.9</v>
      </c>
      <c r="G69" s="56">
        <v>29.2</v>
      </c>
      <c r="H69" s="192">
        <v>34.4</v>
      </c>
      <c r="I69" s="52">
        <v>34.200000000000003</v>
      </c>
      <c r="J69" s="52">
        <v>22.2</v>
      </c>
      <c r="K69" s="327">
        <v>26.5</v>
      </c>
      <c r="L69" s="52">
        <v>23.3</v>
      </c>
      <c r="M69" s="58">
        <v>43.2</v>
      </c>
      <c r="N69" s="25"/>
    </row>
    <row r="70" spans="1:14" ht="15.75" customHeight="1">
      <c r="A70" s="93" t="s">
        <v>189</v>
      </c>
      <c r="B70" s="94"/>
      <c r="C70" s="94"/>
      <c r="D70" s="94"/>
      <c r="E70" s="94"/>
      <c r="F70" s="10"/>
      <c r="G70" s="10"/>
      <c r="H70" s="53"/>
      <c r="I70" s="25"/>
      <c r="J70" s="25"/>
      <c r="K70" s="49"/>
      <c r="L70" s="25"/>
      <c r="M70" s="49"/>
      <c r="N70" s="25"/>
    </row>
    <row r="71" spans="1:14">
      <c r="A71" s="95" t="s">
        <v>137</v>
      </c>
      <c r="B71" s="94">
        <v>34</v>
      </c>
      <c r="C71" s="94">
        <v>61</v>
      </c>
      <c r="D71" s="94">
        <v>50.5</v>
      </c>
      <c r="E71" s="94">
        <v>25.3</v>
      </c>
      <c r="F71" s="10">
        <v>13.5</v>
      </c>
      <c r="G71" s="10">
        <v>12.2</v>
      </c>
      <c r="H71" s="51">
        <v>22</v>
      </c>
      <c r="I71" s="25">
        <v>24.4</v>
      </c>
      <c r="J71" s="25">
        <v>25.4</v>
      </c>
      <c r="K71" s="49">
        <v>24.6</v>
      </c>
      <c r="L71" s="49">
        <v>21</v>
      </c>
      <c r="M71" s="49">
        <v>9</v>
      </c>
      <c r="N71" s="25"/>
    </row>
    <row r="72" spans="1:14">
      <c r="A72" s="95" t="s">
        <v>184</v>
      </c>
      <c r="B72" s="94">
        <v>32.700000000000003</v>
      </c>
      <c r="C72" s="94">
        <v>61</v>
      </c>
      <c r="D72" s="94">
        <v>50.3</v>
      </c>
      <c r="E72" s="94">
        <v>52.1</v>
      </c>
      <c r="F72" s="10">
        <v>24.1</v>
      </c>
      <c r="G72" s="10">
        <v>23.3</v>
      </c>
      <c r="H72" s="53">
        <v>24.3</v>
      </c>
      <c r="I72" s="25">
        <v>19.899999999999999</v>
      </c>
      <c r="J72" s="25">
        <v>16.5</v>
      </c>
      <c r="K72" s="49">
        <v>22.5</v>
      </c>
      <c r="L72" s="49">
        <v>19</v>
      </c>
      <c r="M72" s="49">
        <v>11.5</v>
      </c>
      <c r="N72" s="25"/>
    </row>
    <row r="73" spans="1:14">
      <c r="A73" s="95" t="s">
        <v>181</v>
      </c>
      <c r="B73" s="94">
        <v>53</v>
      </c>
      <c r="C73" s="94">
        <v>48</v>
      </c>
      <c r="D73" s="94">
        <v>25</v>
      </c>
      <c r="E73" s="94">
        <v>34.1</v>
      </c>
      <c r="F73" s="10">
        <v>61.9</v>
      </c>
      <c r="G73" s="10">
        <v>37</v>
      </c>
      <c r="H73" s="53">
        <v>26.4</v>
      </c>
      <c r="I73" s="25">
        <v>26.4</v>
      </c>
      <c r="J73" s="25">
        <v>9.1</v>
      </c>
      <c r="K73" s="49">
        <v>9.6</v>
      </c>
      <c r="L73" s="49">
        <v>10.7</v>
      </c>
      <c r="M73" s="49">
        <v>4.5</v>
      </c>
      <c r="N73" s="25"/>
    </row>
    <row r="74" spans="1:14">
      <c r="A74" s="95" t="s">
        <v>186</v>
      </c>
      <c r="B74" s="94">
        <v>53.5</v>
      </c>
      <c r="C74" s="94">
        <v>46</v>
      </c>
      <c r="D74" s="94">
        <v>58.2</v>
      </c>
      <c r="E74" s="94">
        <v>57.4</v>
      </c>
      <c r="F74" s="10">
        <v>25</v>
      </c>
      <c r="G74" s="10">
        <v>22.2</v>
      </c>
      <c r="H74" s="53">
        <v>31.2</v>
      </c>
      <c r="I74" s="49">
        <v>32</v>
      </c>
      <c r="J74" s="25">
        <v>16.5</v>
      </c>
      <c r="K74" s="49">
        <v>18</v>
      </c>
      <c r="L74" s="49">
        <v>31.5</v>
      </c>
      <c r="M74" s="49">
        <v>79.400000000000006</v>
      </c>
      <c r="N74" s="25"/>
    </row>
    <row r="75" spans="1:14">
      <c r="A75" s="95" t="s">
        <v>171</v>
      </c>
      <c r="B75" s="94">
        <v>39.6</v>
      </c>
      <c r="C75" s="94">
        <v>46</v>
      </c>
      <c r="D75" s="94">
        <v>66.400000000000006</v>
      </c>
      <c r="E75" s="94">
        <v>57</v>
      </c>
      <c r="F75" s="10">
        <v>57.4</v>
      </c>
      <c r="G75" s="10">
        <v>48.4</v>
      </c>
      <c r="H75" s="53">
        <v>63.9</v>
      </c>
      <c r="I75" s="25">
        <v>62.4</v>
      </c>
      <c r="J75" s="25">
        <v>35.1</v>
      </c>
      <c r="K75" s="49">
        <v>49.2</v>
      </c>
      <c r="L75" s="49">
        <v>37.700000000000003</v>
      </c>
      <c r="M75" s="49">
        <v>128.6</v>
      </c>
      <c r="N75" s="25"/>
    </row>
    <row r="76" spans="1:14">
      <c r="A76" s="92" t="s">
        <v>159</v>
      </c>
      <c r="B76" s="94">
        <v>24</v>
      </c>
      <c r="C76" s="94">
        <v>60</v>
      </c>
      <c r="D76" s="94">
        <v>37.799999999999997</v>
      </c>
      <c r="E76" s="94">
        <v>17.100000000000001</v>
      </c>
      <c r="F76" s="10">
        <v>19.7</v>
      </c>
      <c r="G76" s="10">
        <v>22.1</v>
      </c>
      <c r="H76" s="53">
        <v>19.7</v>
      </c>
      <c r="I76" s="25">
        <v>14.1</v>
      </c>
      <c r="J76" s="25">
        <v>12.6</v>
      </c>
      <c r="K76" s="49">
        <v>13.9</v>
      </c>
      <c r="L76" s="49">
        <v>15.5</v>
      </c>
      <c r="M76" s="49">
        <v>16.5</v>
      </c>
      <c r="N76" s="25"/>
    </row>
    <row r="77" spans="1:14">
      <c r="A77" s="97" t="s">
        <v>183</v>
      </c>
      <c r="B77" s="98">
        <v>41</v>
      </c>
      <c r="C77" s="98">
        <v>35.700000000000003</v>
      </c>
      <c r="D77" s="98">
        <v>26.7</v>
      </c>
      <c r="E77" s="98">
        <v>18.600000000000001</v>
      </c>
      <c r="F77" s="9">
        <v>38</v>
      </c>
      <c r="G77" s="9">
        <v>38.9</v>
      </c>
      <c r="H77" s="120">
        <v>41.4</v>
      </c>
      <c r="I77" s="142">
        <v>49.2</v>
      </c>
      <c r="J77" s="142">
        <v>45.3</v>
      </c>
      <c r="K77" s="325">
        <v>60.9</v>
      </c>
      <c r="L77" s="325">
        <v>57.9</v>
      </c>
      <c r="M77" s="325">
        <v>31</v>
      </c>
      <c r="N77" s="25"/>
    </row>
    <row r="78" spans="1:14">
      <c r="A78" s="89" t="s">
        <v>190</v>
      </c>
      <c r="B78" s="98">
        <v>81.5</v>
      </c>
      <c r="C78" s="98">
        <v>46.8</v>
      </c>
      <c r="D78" s="98">
        <v>56</v>
      </c>
      <c r="E78" s="98">
        <v>47.4</v>
      </c>
      <c r="F78" s="9">
        <v>56.3</v>
      </c>
      <c r="G78" s="9">
        <v>59</v>
      </c>
      <c r="H78" s="120">
        <v>56.1</v>
      </c>
      <c r="I78" s="142">
        <v>62.2</v>
      </c>
      <c r="J78" s="142">
        <v>34.9</v>
      </c>
      <c r="K78" s="325">
        <v>35.299999999999997</v>
      </c>
      <c r="L78" s="325">
        <v>38.4</v>
      </c>
      <c r="M78" s="325">
        <v>30.1</v>
      </c>
      <c r="N78" s="25"/>
    </row>
    <row r="79" spans="1:14" ht="33.75">
      <c r="A79" s="213" t="s">
        <v>265</v>
      </c>
      <c r="B79" s="218">
        <v>82</v>
      </c>
      <c r="C79" s="219">
        <v>41.8</v>
      </c>
      <c r="D79" s="219">
        <v>46.5</v>
      </c>
      <c r="E79" s="219">
        <v>41.3</v>
      </c>
      <c r="F79" s="197">
        <v>48.3</v>
      </c>
      <c r="G79" s="197">
        <v>49.2</v>
      </c>
      <c r="H79" s="198">
        <v>58.3</v>
      </c>
      <c r="I79" s="162">
        <v>58.3</v>
      </c>
      <c r="J79" s="162">
        <v>45.5</v>
      </c>
      <c r="K79" s="200">
        <v>43.6</v>
      </c>
      <c r="L79" s="200">
        <v>55.9</v>
      </c>
      <c r="M79" s="200">
        <v>43.2</v>
      </c>
      <c r="N79" s="25"/>
    </row>
    <row r="80" spans="1:14">
      <c r="L80" s="25"/>
      <c r="M80" s="25"/>
      <c r="N80" s="25"/>
    </row>
    <row r="81" spans="12:14">
      <c r="L81" s="25"/>
      <c r="M81" s="25"/>
      <c r="N81" s="25"/>
    </row>
  </sheetData>
  <mergeCells count="6">
    <mergeCell ref="A61:M61"/>
    <mergeCell ref="A1:M1"/>
    <mergeCell ref="A2:M2"/>
    <mergeCell ref="A4:M4"/>
    <mergeCell ref="A23:M23"/>
    <mergeCell ref="A42:M42"/>
  </mergeCells>
  <pageMargins left="0.51181102362204722" right="0.51181102362204722" top="0.86614173228346458" bottom="0.86614173228346458" header="0.51181102362204722" footer="0.51181102362204722"/>
  <pageSetup paperSize="9" orientation="portrait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79998168889431442"/>
  </sheetPr>
  <dimension ref="A1:Q45"/>
  <sheetViews>
    <sheetView zoomScaleNormal="100" workbookViewId="0">
      <pane ySplit="4" topLeftCell="A5" activePane="bottomLeft" state="frozen"/>
      <selection activeCell="E13" sqref="E13"/>
      <selection pane="bottomLeft" activeCell="A3" sqref="A3:A4"/>
    </sheetView>
  </sheetViews>
  <sheetFormatPr defaultRowHeight="12.75"/>
  <cols>
    <col min="1" max="1" width="21.7109375" customWidth="1"/>
    <col min="2" max="2" width="7.85546875" style="126" bestFit="1" customWidth="1"/>
    <col min="3" max="3" width="6.7109375" style="126" bestFit="1" customWidth="1"/>
    <col min="4" max="6" width="7.85546875" style="126" bestFit="1" customWidth="1"/>
    <col min="7" max="14" width="6.5703125" style="126" customWidth="1"/>
    <col min="15" max="15" width="6.5703125" customWidth="1"/>
    <col min="16" max="16" width="7.42578125" customWidth="1"/>
  </cols>
  <sheetData>
    <row r="1" spans="1:17" ht="66" customHeight="1">
      <c r="A1" s="433" t="s">
        <v>267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</row>
    <row r="2" spans="1:17">
      <c r="A2" s="461" t="s">
        <v>64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</row>
    <row r="3" spans="1:17" ht="60.75" customHeight="1">
      <c r="A3" s="459" t="s">
        <v>343</v>
      </c>
      <c r="B3" s="427" t="s">
        <v>65</v>
      </c>
      <c r="C3" s="428"/>
      <c r="D3" s="428"/>
      <c r="E3" s="428"/>
      <c r="F3" s="429"/>
      <c r="G3" s="427" t="s">
        <v>66</v>
      </c>
      <c r="H3" s="428"/>
      <c r="I3" s="428"/>
      <c r="J3" s="428"/>
      <c r="K3" s="429"/>
      <c r="L3" s="427" t="s">
        <v>103</v>
      </c>
      <c r="M3" s="428"/>
      <c r="N3" s="428"/>
      <c r="O3" s="428"/>
      <c r="P3" s="428"/>
    </row>
    <row r="4" spans="1:17">
      <c r="A4" s="460"/>
      <c r="B4" s="26">
        <v>2015</v>
      </c>
      <c r="C4" s="23">
        <v>2020</v>
      </c>
      <c r="D4" s="23">
        <v>2021</v>
      </c>
      <c r="E4" s="23">
        <v>2022</v>
      </c>
      <c r="F4" s="23">
        <v>2023</v>
      </c>
      <c r="G4" s="26">
        <v>2015</v>
      </c>
      <c r="H4" s="23">
        <v>2020</v>
      </c>
      <c r="I4" s="23">
        <v>2021</v>
      </c>
      <c r="J4" s="23">
        <v>2022</v>
      </c>
      <c r="K4" s="23">
        <v>2023</v>
      </c>
      <c r="L4" s="26">
        <v>2015</v>
      </c>
      <c r="M4" s="23">
        <v>2020</v>
      </c>
      <c r="N4" s="23">
        <v>2021</v>
      </c>
      <c r="O4" s="23">
        <v>2022</v>
      </c>
      <c r="P4" s="321">
        <v>2023</v>
      </c>
    </row>
    <row r="5" spans="1:17">
      <c r="A5" s="60" t="s">
        <v>67</v>
      </c>
      <c r="B5" s="128">
        <v>1115227</v>
      </c>
      <c r="C5" s="294">
        <v>724140</v>
      </c>
      <c r="D5" s="328">
        <v>2788585</v>
      </c>
      <c r="E5" s="328">
        <v>1135762</v>
      </c>
      <c r="F5" s="328">
        <v>1978522</v>
      </c>
      <c r="G5" s="221">
        <v>350769</v>
      </c>
      <c r="H5" s="294">
        <v>341880</v>
      </c>
      <c r="I5" s="328">
        <v>703935</v>
      </c>
      <c r="J5" s="328">
        <v>446241</v>
      </c>
      <c r="K5" s="328">
        <v>517651</v>
      </c>
      <c r="L5" s="223">
        <v>497433</v>
      </c>
      <c r="M5" s="294">
        <v>388613</v>
      </c>
      <c r="N5" s="294">
        <v>705876</v>
      </c>
      <c r="O5" s="390">
        <v>449097</v>
      </c>
      <c r="P5" s="390">
        <v>404235</v>
      </c>
      <c r="Q5" s="25"/>
    </row>
    <row r="6" spans="1:17">
      <c r="A6" s="61" t="s">
        <v>68</v>
      </c>
      <c r="B6" s="132">
        <v>3542</v>
      </c>
      <c r="C6" s="294">
        <v>552</v>
      </c>
      <c r="D6" s="328">
        <v>9264</v>
      </c>
      <c r="E6" s="328">
        <v>4099</v>
      </c>
      <c r="F6" s="328">
        <v>9813</v>
      </c>
      <c r="G6" s="224">
        <v>668</v>
      </c>
      <c r="H6" s="294">
        <v>952</v>
      </c>
      <c r="I6" s="328">
        <v>1717</v>
      </c>
      <c r="J6" s="328">
        <v>2483</v>
      </c>
      <c r="K6" s="328">
        <v>2226</v>
      </c>
      <c r="L6" s="225" t="s">
        <v>63</v>
      </c>
      <c r="M6" s="294" t="s">
        <v>63</v>
      </c>
      <c r="N6" s="294" t="s">
        <v>63</v>
      </c>
      <c r="O6" s="389" t="s">
        <v>63</v>
      </c>
      <c r="P6" s="422" t="s">
        <v>63</v>
      </c>
      <c r="Q6" s="25"/>
    </row>
    <row r="7" spans="1:17">
      <c r="A7" s="61" t="s">
        <v>69</v>
      </c>
      <c r="B7" s="129">
        <v>428802</v>
      </c>
      <c r="C7" s="294">
        <v>411036</v>
      </c>
      <c r="D7" s="328">
        <v>1115936</v>
      </c>
      <c r="E7" s="328">
        <v>470785</v>
      </c>
      <c r="F7" s="328">
        <v>903164</v>
      </c>
      <c r="G7" s="227">
        <v>138452</v>
      </c>
      <c r="H7" s="294">
        <v>178387</v>
      </c>
      <c r="I7" s="328">
        <v>268820</v>
      </c>
      <c r="J7" s="328">
        <v>175082</v>
      </c>
      <c r="K7" s="328">
        <v>245543</v>
      </c>
      <c r="L7" s="228">
        <v>485141</v>
      </c>
      <c r="M7" s="294">
        <v>387781</v>
      </c>
      <c r="N7" s="294">
        <v>700648</v>
      </c>
      <c r="O7" s="390">
        <v>449097</v>
      </c>
      <c r="P7" s="422">
        <v>404235</v>
      </c>
      <c r="Q7" s="25"/>
    </row>
    <row r="8" spans="1:17">
      <c r="A8" s="62" t="s">
        <v>70</v>
      </c>
      <c r="B8" s="133">
        <v>709</v>
      </c>
      <c r="C8" s="226">
        <v>271</v>
      </c>
      <c r="D8" s="329">
        <v>2390</v>
      </c>
      <c r="E8" s="329">
        <v>1046</v>
      </c>
      <c r="F8" s="329">
        <v>1743</v>
      </c>
      <c r="G8" s="229">
        <v>349</v>
      </c>
      <c r="H8" s="226">
        <v>523</v>
      </c>
      <c r="I8" s="329">
        <v>1099</v>
      </c>
      <c r="J8" s="329">
        <v>480</v>
      </c>
      <c r="K8" s="329">
        <v>873</v>
      </c>
      <c r="L8" s="231">
        <v>2946</v>
      </c>
      <c r="M8" s="226">
        <v>1485</v>
      </c>
      <c r="N8" s="226" t="s">
        <v>63</v>
      </c>
      <c r="O8" s="329" t="s">
        <v>63</v>
      </c>
      <c r="P8" s="329" t="s">
        <v>63</v>
      </c>
      <c r="Q8" s="25"/>
    </row>
    <row r="9" spans="1:17">
      <c r="A9" s="62" t="s">
        <v>71</v>
      </c>
      <c r="B9" s="130">
        <v>22365</v>
      </c>
      <c r="C9" s="226">
        <v>34193</v>
      </c>
      <c r="D9" s="329">
        <v>45129</v>
      </c>
      <c r="E9" s="329">
        <v>27883</v>
      </c>
      <c r="F9" s="329">
        <v>40846</v>
      </c>
      <c r="G9" s="229">
        <v>4598</v>
      </c>
      <c r="H9" s="226">
        <v>11181</v>
      </c>
      <c r="I9" s="329">
        <v>11167</v>
      </c>
      <c r="J9" s="329">
        <v>12104</v>
      </c>
      <c r="K9" s="329">
        <v>12282</v>
      </c>
      <c r="L9" s="231">
        <v>1907</v>
      </c>
      <c r="M9" s="226" t="s">
        <v>63</v>
      </c>
      <c r="N9" s="226" t="s">
        <v>63</v>
      </c>
      <c r="O9" s="329" t="s">
        <v>63</v>
      </c>
      <c r="P9" s="119">
        <v>1965</v>
      </c>
      <c r="Q9" s="25"/>
    </row>
    <row r="10" spans="1:17">
      <c r="A10" s="62" t="s">
        <v>72</v>
      </c>
      <c r="B10" s="130">
        <v>33796</v>
      </c>
      <c r="C10" s="226">
        <v>21459</v>
      </c>
      <c r="D10" s="329">
        <v>86510</v>
      </c>
      <c r="E10" s="329">
        <v>34116</v>
      </c>
      <c r="F10" s="329">
        <v>77723</v>
      </c>
      <c r="G10" s="229">
        <v>6772</v>
      </c>
      <c r="H10" s="226">
        <v>8304</v>
      </c>
      <c r="I10" s="329">
        <v>14887</v>
      </c>
      <c r="J10" s="329">
        <v>7950</v>
      </c>
      <c r="K10" s="329">
        <v>11606</v>
      </c>
      <c r="L10" s="231">
        <v>73251</v>
      </c>
      <c r="M10" s="226">
        <v>63454</v>
      </c>
      <c r="N10" s="226">
        <v>153859</v>
      </c>
      <c r="O10" s="119">
        <v>169162</v>
      </c>
      <c r="P10" s="119">
        <v>109199</v>
      </c>
      <c r="Q10" s="25"/>
    </row>
    <row r="11" spans="1:17">
      <c r="A11" s="62" t="s">
        <v>73</v>
      </c>
      <c r="B11" s="130">
        <v>59912</v>
      </c>
      <c r="C11" s="226">
        <v>52633</v>
      </c>
      <c r="D11" s="329">
        <v>163252</v>
      </c>
      <c r="E11" s="329">
        <v>65007</v>
      </c>
      <c r="F11" s="329">
        <v>136827</v>
      </c>
      <c r="G11" s="229">
        <v>18790</v>
      </c>
      <c r="H11" s="226">
        <v>21177</v>
      </c>
      <c r="I11" s="329">
        <v>38456</v>
      </c>
      <c r="J11" s="329">
        <v>20881</v>
      </c>
      <c r="K11" s="329">
        <v>32079</v>
      </c>
      <c r="L11" s="231">
        <v>95324</v>
      </c>
      <c r="M11" s="226">
        <v>83410</v>
      </c>
      <c r="N11" s="226">
        <v>150687</v>
      </c>
      <c r="O11" s="119">
        <v>38600</v>
      </c>
      <c r="P11" s="119">
        <v>43196</v>
      </c>
      <c r="Q11" s="25"/>
    </row>
    <row r="12" spans="1:17">
      <c r="A12" s="62" t="s">
        <v>74</v>
      </c>
      <c r="B12" s="130">
        <v>35867</v>
      </c>
      <c r="C12" s="226">
        <v>46168</v>
      </c>
      <c r="D12" s="329">
        <v>104542</v>
      </c>
      <c r="E12" s="329">
        <v>49300</v>
      </c>
      <c r="F12" s="329">
        <v>74604</v>
      </c>
      <c r="G12" s="229">
        <v>13379</v>
      </c>
      <c r="H12" s="226">
        <v>15471</v>
      </c>
      <c r="I12" s="329">
        <v>20354</v>
      </c>
      <c r="J12" s="329">
        <v>17695</v>
      </c>
      <c r="K12" s="329">
        <v>20716</v>
      </c>
      <c r="L12" s="231">
        <v>41527</v>
      </c>
      <c r="M12" s="226">
        <v>39029</v>
      </c>
      <c r="N12" s="226">
        <v>51551</v>
      </c>
      <c r="O12" s="119">
        <v>30728</v>
      </c>
      <c r="P12" s="119">
        <v>28722</v>
      </c>
      <c r="Q12" s="25"/>
    </row>
    <row r="13" spans="1:17">
      <c r="A13" s="62" t="s">
        <v>75</v>
      </c>
      <c r="B13" s="130">
        <v>50585</v>
      </c>
      <c r="C13" s="226">
        <v>24133</v>
      </c>
      <c r="D13" s="329">
        <v>100530</v>
      </c>
      <c r="E13" s="329">
        <v>37629</v>
      </c>
      <c r="F13" s="329">
        <v>86875</v>
      </c>
      <c r="G13" s="229">
        <v>15240</v>
      </c>
      <c r="H13" s="226">
        <v>19757</v>
      </c>
      <c r="I13" s="329">
        <v>24619</v>
      </c>
      <c r="J13" s="329">
        <v>15228</v>
      </c>
      <c r="K13" s="329">
        <v>22794</v>
      </c>
      <c r="L13" s="231">
        <v>50144</v>
      </c>
      <c r="M13" s="226">
        <v>31348</v>
      </c>
      <c r="N13" s="226">
        <v>64778</v>
      </c>
      <c r="O13" s="119">
        <v>45118</v>
      </c>
      <c r="P13" s="119">
        <v>56846</v>
      </c>
      <c r="Q13" s="25"/>
    </row>
    <row r="14" spans="1:17">
      <c r="A14" s="62" t="s">
        <v>76</v>
      </c>
      <c r="B14" s="130">
        <v>64562</v>
      </c>
      <c r="C14" s="226">
        <v>53321</v>
      </c>
      <c r="D14" s="329">
        <v>169819</v>
      </c>
      <c r="E14" s="329">
        <v>70661</v>
      </c>
      <c r="F14" s="329">
        <v>143202</v>
      </c>
      <c r="G14" s="229">
        <v>16295</v>
      </c>
      <c r="H14" s="226">
        <v>18419</v>
      </c>
      <c r="I14" s="329">
        <v>38185</v>
      </c>
      <c r="J14" s="329">
        <v>25504</v>
      </c>
      <c r="K14" s="329">
        <v>35282</v>
      </c>
      <c r="L14" s="231">
        <v>49678</v>
      </c>
      <c r="M14" s="226">
        <v>18023</v>
      </c>
      <c r="N14" s="226">
        <v>40204</v>
      </c>
      <c r="O14" s="119">
        <v>40556</v>
      </c>
      <c r="P14" s="119">
        <v>16928</v>
      </c>
      <c r="Q14" s="25"/>
    </row>
    <row r="15" spans="1:17">
      <c r="A15" s="62" t="s">
        <v>77</v>
      </c>
      <c r="B15" s="130">
        <v>33515</v>
      </c>
      <c r="C15" s="226">
        <v>39859</v>
      </c>
      <c r="D15" s="329">
        <v>88647</v>
      </c>
      <c r="E15" s="329">
        <v>37227</v>
      </c>
      <c r="F15" s="329">
        <v>67200</v>
      </c>
      <c r="G15" s="229">
        <v>12977</v>
      </c>
      <c r="H15" s="226">
        <v>17312</v>
      </c>
      <c r="I15" s="329">
        <v>22510</v>
      </c>
      <c r="J15" s="329">
        <v>15901</v>
      </c>
      <c r="K15" s="329">
        <v>23637</v>
      </c>
      <c r="L15" s="231">
        <v>43863</v>
      </c>
      <c r="M15" s="226">
        <v>24531</v>
      </c>
      <c r="N15" s="226">
        <v>32244</v>
      </c>
      <c r="O15" s="119">
        <v>13195</v>
      </c>
      <c r="P15" s="119">
        <v>14507</v>
      </c>
      <c r="Q15" s="25"/>
    </row>
    <row r="16" spans="1:17">
      <c r="A16" s="62" t="s">
        <v>78</v>
      </c>
      <c r="B16" s="130">
        <v>21222</v>
      </c>
      <c r="C16" s="226">
        <v>32358</v>
      </c>
      <c r="D16" s="329">
        <v>58027</v>
      </c>
      <c r="E16" s="329">
        <v>27599</v>
      </c>
      <c r="F16" s="329">
        <v>48391</v>
      </c>
      <c r="G16" s="229">
        <v>8661</v>
      </c>
      <c r="H16" s="226">
        <v>10673</v>
      </c>
      <c r="I16" s="329">
        <v>13706</v>
      </c>
      <c r="J16" s="329">
        <v>8715</v>
      </c>
      <c r="K16" s="329">
        <v>12103</v>
      </c>
      <c r="L16" s="231">
        <v>22925</v>
      </c>
      <c r="M16" s="226">
        <v>54051</v>
      </c>
      <c r="N16" s="226">
        <v>105322</v>
      </c>
      <c r="O16" s="119">
        <v>51986</v>
      </c>
      <c r="P16" s="119">
        <v>77077</v>
      </c>
      <c r="Q16" s="25"/>
    </row>
    <row r="17" spans="1:17">
      <c r="A17" s="62" t="s">
        <v>344</v>
      </c>
      <c r="B17" s="130">
        <v>37675</v>
      </c>
      <c r="C17" s="226">
        <v>47283</v>
      </c>
      <c r="D17" s="329">
        <v>105351</v>
      </c>
      <c r="E17" s="329">
        <v>46421</v>
      </c>
      <c r="F17" s="329">
        <v>79143</v>
      </c>
      <c r="G17" s="229">
        <v>14754</v>
      </c>
      <c r="H17" s="226">
        <v>20838</v>
      </c>
      <c r="I17" s="329">
        <v>27063</v>
      </c>
      <c r="J17" s="329">
        <v>16497</v>
      </c>
      <c r="K17" s="329">
        <v>25566</v>
      </c>
      <c r="L17" s="231">
        <v>46043</v>
      </c>
      <c r="M17" s="226">
        <v>44852</v>
      </c>
      <c r="N17" s="226">
        <v>64660</v>
      </c>
      <c r="O17" s="119">
        <v>53767</v>
      </c>
      <c r="P17" s="119">
        <v>49208</v>
      </c>
      <c r="Q17" s="25"/>
    </row>
    <row r="18" spans="1:17">
      <c r="A18" s="62" t="s">
        <v>345</v>
      </c>
      <c r="B18" s="130">
        <v>32376</v>
      </c>
      <c r="C18" s="226">
        <v>15600</v>
      </c>
      <c r="D18" s="329">
        <v>90128</v>
      </c>
      <c r="E18" s="329">
        <v>31072</v>
      </c>
      <c r="F18" s="329">
        <v>67800</v>
      </c>
      <c r="G18" s="229">
        <v>12939</v>
      </c>
      <c r="H18" s="226">
        <v>15694</v>
      </c>
      <c r="I18" s="329">
        <v>28410</v>
      </c>
      <c r="J18" s="329">
        <v>17230</v>
      </c>
      <c r="K18" s="329">
        <v>23880</v>
      </c>
      <c r="L18" s="231">
        <v>25611</v>
      </c>
      <c r="M18" s="226" t="s">
        <v>63</v>
      </c>
      <c r="N18" s="226" t="s">
        <v>63</v>
      </c>
      <c r="O18" s="329" t="s">
        <v>63</v>
      </c>
      <c r="P18" s="329" t="s">
        <v>63</v>
      </c>
      <c r="Q18" s="25"/>
    </row>
    <row r="19" spans="1:17">
      <c r="A19" s="62" t="s">
        <v>79</v>
      </c>
      <c r="B19" s="130">
        <v>36218</v>
      </c>
      <c r="C19" s="226">
        <v>43758</v>
      </c>
      <c r="D19" s="329">
        <v>101611</v>
      </c>
      <c r="E19" s="329">
        <v>42823</v>
      </c>
      <c r="F19" s="329">
        <v>78810</v>
      </c>
      <c r="G19" s="229">
        <v>13698</v>
      </c>
      <c r="H19" s="226">
        <v>19038</v>
      </c>
      <c r="I19" s="329">
        <v>28364</v>
      </c>
      <c r="J19" s="329">
        <v>16897</v>
      </c>
      <c r="K19" s="329">
        <v>24725</v>
      </c>
      <c r="L19" s="231">
        <v>31922</v>
      </c>
      <c r="M19" s="226">
        <v>27598</v>
      </c>
      <c r="N19" s="226">
        <v>37343</v>
      </c>
      <c r="O19" s="119">
        <v>5985</v>
      </c>
      <c r="P19" s="119">
        <v>6587</v>
      </c>
      <c r="Q19" s="25"/>
    </row>
    <row r="20" spans="1:17">
      <c r="A20" s="63" t="s">
        <v>80</v>
      </c>
      <c r="B20" s="129">
        <v>216653</v>
      </c>
      <c r="C20" s="294">
        <v>83629</v>
      </c>
      <c r="D20" s="328">
        <v>551937</v>
      </c>
      <c r="E20" s="328">
        <v>250744</v>
      </c>
      <c r="F20" s="328">
        <v>413043</v>
      </c>
      <c r="G20" s="227">
        <v>56700</v>
      </c>
      <c r="H20" s="294">
        <v>55987</v>
      </c>
      <c r="I20" s="328">
        <v>140190</v>
      </c>
      <c r="J20" s="328">
        <v>93290</v>
      </c>
      <c r="K20" s="328">
        <v>118046</v>
      </c>
      <c r="L20" s="228">
        <v>12292</v>
      </c>
      <c r="M20" s="294">
        <v>832</v>
      </c>
      <c r="N20" s="294">
        <v>5228</v>
      </c>
      <c r="O20" s="422" t="s">
        <v>63</v>
      </c>
      <c r="P20" s="422" t="s">
        <v>63</v>
      </c>
      <c r="Q20" s="25"/>
    </row>
    <row r="21" spans="1:17">
      <c r="A21" s="62" t="s">
        <v>81</v>
      </c>
      <c r="B21" s="133">
        <v>41427</v>
      </c>
      <c r="C21" s="226">
        <v>11210</v>
      </c>
      <c r="D21" s="329">
        <v>75947</v>
      </c>
      <c r="E21" s="329">
        <v>30719</v>
      </c>
      <c r="F21" s="329">
        <v>54821</v>
      </c>
      <c r="G21" s="229">
        <v>7062</v>
      </c>
      <c r="H21" s="226">
        <v>7742</v>
      </c>
      <c r="I21" s="329">
        <v>18267</v>
      </c>
      <c r="J21" s="329">
        <v>9837</v>
      </c>
      <c r="K21" s="329">
        <v>14640</v>
      </c>
      <c r="L21" s="232" t="s">
        <v>63</v>
      </c>
      <c r="M21" s="226" t="s">
        <v>63</v>
      </c>
      <c r="N21" s="226" t="s">
        <v>63</v>
      </c>
      <c r="O21" s="329" t="s">
        <v>63</v>
      </c>
      <c r="P21" s="329" t="s">
        <v>63</v>
      </c>
      <c r="Q21" s="25"/>
    </row>
    <row r="22" spans="1:17">
      <c r="A22" s="62" t="s">
        <v>82</v>
      </c>
      <c r="B22" s="133">
        <v>463</v>
      </c>
      <c r="C22" s="226">
        <v>312</v>
      </c>
      <c r="D22" s="329">
        <v>2162</v>
      </c>
      <c r="E22" s="329">
        <v>1196</v>
      </c>
      <c r="F22" s="329">
        <v>1845</v>
      </c>
      <c r="G22" s="229">
        <v>83</v>
      </c>
      <c r="H22" s="226">
        <v>56</v>
      </c>
      <c r="I22" s="329">
        <v>187</v>
      </c>
      <c r="J22" s="329">
        <v>485</v>
      </c>
      <c r="K22" s="329">
        <v>550</v>
      </c>
      <c r="L22" s="232" t="s">
        <v>63</v>
      </c>
      <c r="M22" s="226" t="s">
        <v>63</v>
      </c>
      <c r="N22" s="226" t="s">
        <v>63</v>
      </c>
      <c r="O22" s="329" t="s">
        <v>63</v>
      </c>
      <c r="P22" s="329" t="s">
        <v>63</v>
      </c>
      <c r="Q22" s="25"/>
    </row>
    <row r="23" spans="1:17">
      <c r="A23" s="62" t="s">
        <v>83</v>
      </c>
      <c r="B23" s="133">
        <v>27960</v>
      </c>
      <c r="C23" s="226">
        <v>8189</v>
      </c>
      <c r="D23" s="329">
        <v>80563</v>
      </c>
      <c r="E23" s="329">
        <v>43351</v>
      </c>
      <c r="F23" s="329">
        <v>59859</v>
      </c>
      <c r="G23" s="229">
        <v>7550</v>
      </c>
      <c r="H23" s="226">
        <v>6259</v>
      </c>
      <c r="I23" s="329">
        <v>16385</v>
      </c>
      <c r="J23" s="329">
        <v>11329</v>
      </c>
      <c r="K23" s="329">
        <v>14084</v>
      </c>
      <c r="L23" s="232" t="s">
        <v>63</v>
      </c>
      <c r="M23" s="226" t="s">
        <v>63</v>
      </c>
      <c r="N23" s="226" t="s">
        <v>63</v>
      </c>
      <c r="O23" s="329" t="s">
        <v>63</v>
      </c>
      <c r="P23" s="329" t="s">
        <v>63</v>
      </c>
      <c r="Q23" s="25"/>
    </row>
    <row r="24" spans="1:17">
      <c r="A24" s="62" t="s">
        <v>84</v>
      </c>
      <c r="B24" s="133">
        <v>6275</v>
      </c>
      <c r="C24" s="226">
        <v>5654</v>
      </c>
      <c r="D24" s="329">
        <v>27929</v>
      </c>
      <c r="E24" s="329">
        <v>15189</v>
      </c>
      <c r="F24" s="329">
        <v>20411</v>
      </c>
      <c r="G24" s="229">
        <v>2671</v>
      </c>
      <c r="H24" s="226">
        <v>3673</v>
      </c>
      <c r="I24" s="329">
        <v>9582</v>
      </c>
      <c r="J24" s="329">
        <v>8478</v>
      </c>
      <c r="K24" s="329">
        <v>6964</v>
      </c>
      <c r="L24" s="232" t="s">
        <v>63</v>
      </c>
      <c r="M24" s="226" t="s">
        <v>63</v>
      </c>
      <c r="N24" s="226" t="s">
        <v>63</v>
      </c>
      <c r="O24" s="329" t="s">
        <v>63</v>
      </c>
      <c r="P24" s="329" t="s">
        <v>63</v>
      </c>
      <c r="Q24" s="25"/>
    </row>
    <row r="25" spans="1:17">
      <c r="A25" s="62" t="s">
        <v>346</v>
      </c>
      <c r="B25" s="133">
        <v>27367</v>
      </c>
      <c r="C25" s="226">
        <v>8292</v>
      </c>
      <c r="D25" s="329">
        <v>93703</v>
      </c>
      <c r="E25" s="329">
        <v>40987</v>
      </c>
      <c r="F25" s="329">
        <v>61281</v>
      </c>
      <c r="G25" s="229">
        <v>8210</v>
      </c>
      <c r="H25" s="226">
        <v>7616</v>
      </c>
      <c r="I25" s="329">
        <v>24536</v>
      </c>
      <c r="J25" s="329">
        <v>16206</v>
      </c>
      <c r="K25" s="329">
        <v>17996</v>
      </c>
      <c r="L25" s="232" t="s">
        <v>63</v>
      </c>
      <c r="M25" s="226" t="s">
        <v>63</v>
      </c>
      <c r="N25" s="226" t="s">
        <v>63</v>
      </c>
      <c r="O25" s="329" t="s">
        <v>63</v>
      </c>
      <c r="P25" s="329" t="s">
        <v>63</v>
      </c>
      <c r="Q25" s="25"/>
    </row>
    <row r="26" spans="1:17">
      <c r="A26" s="62" t="s">
        <v>85</v>
      </c>
      <c r="B26" s="133">
        <v>10884</v>
      </c>
      <c r="C26" s="226">
        <v>2158</v>
      </c>
      <c r="D26" s="329">
        <v>22039</v>
      </c>
      <c r="E26" s="329">
        <v>4320</v>
      </c>
      <c r="F26" s="329">
        <v>13570</v>
      </c>
      <c r="G26" s="229">
        <v>1361</v>
      </c>
      <c r="H26" s="226">
        <v>1471</v>
      </c>
      <c r="I26" s="329">
        <v>5175</v>
      </c>
      <c r="J26" s="329">
        <v>3818</v>
      </c>
      <c r="K26" s="329">
        <v>2280</v>
      </c>
      <c r="L26" s="232" t="s">
        <v>63</v>
      </c>
      <c r="M26" s="226" t="s">
        <v>63</v>
      </c>
      <c r="N26" s="226" t="s">
        <v>63</v>
      </c>
      <c r="O26" s="329" t="s">
        <v>63</v>
      </c>
      <c r="P26" s="329" t="s">
        <v>63</v>
      </c>
      <c r="Q26" s="25"/>
    </row>
    <row r="27" spans="1:17">
      <c r="A27" s="62" t="s">
        <v>86</v>
      </c>
      <c r="B27" s="133">
        <v>702</v>
      </c>
      <c r="C27" s="226">
        <v>444</v>
      </c>
      <c r="D27" s="329">
        <v>6787</v>
      </c>
      <c r="E27" s="329">
        <v>3876</v>
      </c>
      <c r="F27" s="329">
        <v>4803</v>
      </c>
      <c r="G27" s="229">
        <v>328</v>
      </c>
      <c r="H27" s="226">
        <v>841</v>
      </c>
      <c r="I27" s="329">
        <v>1971</v>
      </c>
      <c r="J27" s="329">
        <v>893</v>
      </c>
      <c r="K27" s="329">
        <v>1683</v>
      </c>
      <c r="L27" s="232" t="s">
        <v>63</v>
      </c>
      <c r="M27" s="226">
        <v>832</v>
      </c>
      <c r="N27" s="226">
        <v>5228</v>
      </c>
      <c r="O27" s="329" t="s">
        <v>63</v>
      </c>
      <c r="P27" s="329" t="s">
        <v>63</v>
      </c>
      <c r="Q27" s="25"/>
    </row>
    <row r="28" spans="1:17">
      <c r="A28" s="62" t="s">
        <v>87</v>
      </c>
      <c r="B28" s="133">
        <v>14724</v>
      </c>
      <c r="C28" s="226">
        <v>7801</v>
      </c>
      <c r="D28" s="329">
        <v>39294</v>
      </c>
      <c r="E28" s="329">
        <v>19516</v>
      </c>
      <c r="F28" s="329">
        <v>33557</v>
      </c>
      <c r="G28" s="229">
        <v>5211</v>
      </c>
      <c r="H28" s="226">
        <v>4506</v>
      </c>
      <c r="I28" s="329">
        <v>13009</v>
      </c>
      <c r="J28" s="329">
        <v>7939</v>
      </c>
      <c r="K28" s="329">
        <v>9718</v>
      </c>
      <c r="L28" s="232" t="s">
        <v>63</v>
      </c>
      <c r="M28" s="226" t="s">
        <v>63</v>
      </c>
      <c r="N28" s="226" t="s">
        <v>63</v>
      </c>
      <c r="O28" s="329" t="s">
        <v>63</v>
      </c>
      <c r="P28" s="329" t="s">
        <v>63</v>
      </c>
      <c r="Q28" s="25"/>
    </row>
    <row r="29" spans="1:17">
      <c r="A29" s="62" t="s">
        <v>88</v>
      </c>
      <c r="B29" s="133">
        <v>13397</v>
      </c>
      <c r="C29" s="226">
        <v>7075</v>
      </c>
      <c r="D29" s="329">
        <v>27359</v>
      </c>
      <c r="E29" s="329">
        <v>19040</v>
      </c>
      <c r="F29" s="329">
        <v>31106</v>
      </c>
      <c r="G29" s="229">
        <v>2054</v>
      </c>
      <c r="H29" s="226">
        <v>3017</v>
      </c>
      <c r="I29" s="329">
        <v>7984</v>
      </c>
      <c r="J29" s="329">
        <v>6693</v>
      </c>
      <c r="K29" s="329">
        <v>9569</v>
      </c>
      <c r="L29" s="232" t="s">
        <v>63</v>
      </c>
      <c r="M29" s="226" t="s">
        <v>63</v>
      </c>
      <c r="N29" s="226" t="s">
        <v>63</v>
      </c>
      <c r="O29" s="329" t="s">
        <v>63</v>
      </c>
      <c r="P29" s="329" t="s">
        <v>63</v>
      </c>
      <c r="Q29" s="25"/>
    </row>
    <row r="30" spans="1:17">
      <c r="A30" s="62" t="s">
        <v>89</v>
      </c>
      <c r="B30" s="133">
        <v>2066</v>
      </c>
      <c r="C30" s="226">
        <v>748</v>
      </c>
      <c r="D30" s="329">
        <v>7398</v>
      </c>
      <c r="E30" s="329">
        <v>4067</v>
      </c>
      <c r="F30" s="329">
        <v>5612</v>
      </c>
      <c r="G30" s="229">
        <v>558</v>
      </c>
      <c r="H30" s="226">
        <v>421</v>
      </c>
      <c r="I30" s="329">
        <v>2324</v>
      </c>
      <c r="J30" s="329">
        <v>1404</v>
      </c>
      <c r="K30" s="329">
        <v>1405</v>
      </c>
      <c r="L30" s="232" t="s">
        <v>63</v>
      </c>
      <c r="M30" s="226" t="s">
        <v>63</v>
      </c>
      <c r="N30" s="226" t="s">
        <v>63</v>
      </c>
      <c r="O30" s="329" t="s">
        <v>63</v>
      </c>
      <c r="P30" s="329" t="s">
        <v>63</v>
      </c>
      <c r="Q30" s="25"/>
    </row>
    <row r="31" spans="1:17">
      <c r="A31" s="62" t="s">
        <v>90</v>
      </c>
      <c r="B31" s="133">
        <v>21664</v>
      </c>
      <c r="C31" s="226">
        <v>13893</v>
      </c>
      <c r="D31" s="329">
        <v>40894</v>
      </c>
      <c r="E31" s="329">
        <v>21463</v>
      </c>
      <c r="F31" s="329">
        <v>31472</v>
      </c>
      <c r="G31" s="229">
        <v>6764</v>
      </c>
      <c r="H31" s="226">
        <v>7393</v>
      </c>
      <c r="I31" s="329">
        <v>7420</v>
      </c>
      <c r="J31" s="329">
        <v>7188</v>
      </c>
      <c r="K31" s="329">
        <v>10941</v>
      </c>
      <c r="L31" s="232" t="s">
        <v>63</v>
      </c>
      <c r="M31" s="226" t="s">
        <v>63</v>
      </c>
      <c r="N31" s="226" t="s">
        <v>63</v>
      </c>
      <c r="O31" s="329" t="s">
        <v>63</v>
      </c>
      <c r="P31" s="329" t="s">
        <v>63</v>
      </c>
      <c r="Q31" s="25"/>
    </row>
    <row r="32" spans="1:17">
      <c r="A32" s="62" t="s">
        <v>91</v>
      </c>
      <c r="B32" s="133">
        <v>15721</v>
      </c>
      <c r="C32" s="226">
        <v>5505</v>
      </c>
      <c r="D32" s="329">
        <v>51745</v>
      </c>
      <c r="E32" s="329">
        <v>19402</v>
      </c>
      <c r="F32" s="329">
        <v>37296</v>
      </c>
      <c r="G32" s="229">
        <v>5158</v>
      </c>
      <c r="H32" s="226">
        <v>4660</v>
      </c>
      <c r="I32" s="329">
        <v>14277</v>
      </c>
      <c r="J32" s="329">
        <v>8557</v>
      </c>
      <c r="K32" s="329">
        <v>11508</v>
      </c>
      <c r="L32" s="231">
        <v>460</v>
      </c>
      <c r="M32" s="226" t="s">
        <v>63</v>
      </c>
      <c r="N32" s="226" t="s">
        <v>63</v>
      </c>
      <c r="O32" s="329" t="s">
        <v>63</v>
      </c>
      <c r="P32" s="329" t="s">
        <v>63</v>
      </c>
      <c r="Q32" s="25"/>
    </row>
    <row r="33" spans="1:17">
      <c r="A33" s="62" t="s">
        <v>92</v>
      </c>
      <c r="B33" s="130">
        <v>34003</v>
      </c>
      <c r="C33" s="226">
        <v>12348</v>
      </c>
      <c r="D33" s="329">
        <v>76117</v>
      </c>
      <c r="E33" s="329">
        <v>27618</v>
      </c>
      <c r="F33" s="329">
        <v>57410</v>
      </c>
      <c r="G33" s="229">
        <v>9690</v>
      </c>
      <c r="H33" s="226">
        <v>8332</v>
      </c>
      <c r="I33" s="329">
        <v>19073</v>
      </c>
      <c r="J33" s="329">
        <v>10463</v>
      </c>
      <c r="K33" s="329">
        <v>16708</v>
      </c>
      <c r="L33" s="231">
        <v>11832</v>
      </c>
      <c r="M33" s="226" t="s">
        <v>63</v>
      </c>
      <c r="N33" s="226" t="s">
        <v>63</v>
      </c>
      <c r="O33" s="329" t="s">
        <v>63</v>
      </c>
      <c r="P33" s="329" t="s">
        <v>63</v>
      </c>
      <c r="Q33" s="25"/>
    </row>
    <row r="34" spans="1:17">
      <c r="A34" s="63" t="s">
        <v>93</v>
      </c>
      <c r="B34" s="132">
        <v>357713</v>
      </c>
      <c r="C34" s="294">
        <v>179628</v>
      </c>
      <c r="D34" s="328">
        <v>874830</v>
      </c>
      <c r="E34" s="328">
        <v>318804</v>
      </c>
      <c r="F34" s="328">
        <v>506566</v>
      </c>
      <c r="G34" s="233">
        <v>118098</v>
      </c>
      <c r="H34" s="294">
        <v>86053</v>
      </c>
      <c r="I34" s="328">
        <v>218357</v>
      </c>
      <c r="J34" s="328">
        <v>132382</v>
      </c>
      <c r="K34" s="328">
        <v>120756</v>
      </c>
      <c r="L34" s="222" t="s">
        <v>63</v>
      </c>
      <c r="M34" s="294" t="s">
        <v>63</v>
      </c>
      <c r="N34" s="294" t="s">
        <v>63</v>
      </c>
      <c r="O34" s="422" t="s">
        <v>63</v>
      </c>
      <c r="P34" s="422" t="s">
        <v>63</v>
      </c>
      <c r="Q34" s="25"/>
    </row>
    <row r="35" spans="1:17">
      <c r="A35" s="62" t="s">
        <v>94</v>
      </c>
      <c r="B35" s="133">
        <v>9756</v>
      </c>
      <c r="C35" s="226">
        <v>1261</v>
      </c>
      <c r="D35" s="329">
        <v>16840</v>
      </c>
      <c r="E35" s="329">
        <v>7169</v>
      </c>
      <c r="F35" s="329">
        <v>16480</v>
      </c>
      <c r="G35" s="229">
        <v>2773</v>
      </c>
      <c r="H35" s="226">
        <v>1626</v>
      </c>
      <c r="I35" s="329">
        <v>7684</v>
      </c>
      <c r="J35" s="329">
        <v>3600</v>
      </c>
      <c r="K35" s="329">
        <v>4494</v>
      </c>
      <c r="L35" s="230" t="s">
        <v>63</v>
      </c>
      <c r="M35" s="226" t="s">
        <v>63</v>
      </c>
      <c r="N35" s="226" t="s">
        <v>63</v>
      </c>
      <c r="O35" s="329" t="s">
        <v>63</v>
      </c>
      <c r="P35" s="329" t="s">
        <v>63</v>
      </c>
      <c r="Q35" s="25"/>
    </row>
    <row r="36" spans="1:17">
      <c r="A36" s="62" t="s">
        <v>95</v>
      </c>
      <c r="B36" s="133">
        <v>63832</v>
      </c>
      <c r="C36" s="226">
        <v>56320</v>
      </c>
      <c r="D36" s="329">
        <v>170276</v>
      </c>
      <c r="E36" s="329">
        <v>68577</v>
      </c>
      <c r="F36" s="329">
        <v>81042</v>
      </c>
      <c r="G36" s="229">
        <v>20770</v>
      </c>
      <c r="H36" s="226">
        <v>17477</v>
      </c>
      <c r="I36" s="329">
        <v>38393</v>
      </c>
      <c r="J36" s="329">
        <v>21645</v>
      </c>
      <c r="K36" s="329">
        <v>18677</v>
      </c>
      <c r="L36" s="230" t="s">
        <v>63</v>
      </c>
      <c r="M36" s="226" t="s">
        <v>63</v>
      </c>
      <c r="N36" s="226" t="s">
        <v>63</v>
      </c>
      <c r="O36" s="329" t="s">
        <v>63</v>
      </c>
      <c r="P36" s="329" t="s">
        <v>63</v>
      </c>
      <c r="Q36" s="25"/>
    </row>
    <row r="37" spans="1:17">
      <c r="A37" s="62" t="s">
        <v>96</v>
      </c>
      <c r="B37" s="133">
        <v>34049</v>
      </c>
      <c r="C37" s="226">
        <v>23834</v>
      </c>
      <c r="D37" s="329">
        <v>85146</v>
      </c>
      <c r="E37" s="329">
        <v>25274</v>
      </c>
      <c r="F37" s="329">
        <v>39283</v>
      </c>
      <c r="G37" s="229">
        <v>12628</v>
      </c>
      <c r="H37" s="226">
        <v>10175</v>
      </c>
      <c r="I37" s="329">
        <v>20602</v>
      </c>
      <c r="J37" s="329">
        <v>11500</v>
      </c>
      <c r="K37" s="329">
        <v>8508</v>
      </c>
      <c r="L37" s="230" t="s">
        <v>63</v>
      </c>
      <c r="M37" s="226" t="s">
        <v>63</v>
      </c>
      <c r="N37" s="226" t="s">
        <v>63</v>
      </c>
      <c r="O37" s="329" t="s">
        <v>63</v>
      </c>
      <c r="P37" s="329" t="s">
        <v>63</v>
      </c>
      <c r="Q37" s="25"/>
    </row>
    <row r="38" spans="1:17">
      <c r="A38" s="62" t="s">
        <v>97</v>
      </c>
      <c r="B38" s="133">
        <v>59818</v>
      </c>
      <c r="C38" s="226">
        <v>17960</v>
      </c>
      <c r="D38" s="329">
        <v>148708</v>
      </c>
      <c r="E38" s="329">
        <v>44984</v>
      </c>
      <c r="F38" s="329">
        <v>96577</v>
      </c>
      <c r="G38" s="229">
        <v>17773</v>
      </c>
      <c r="H38" s="226">
        <v>11931</v>
      </c>
      <c r="I38" s="329">
        <v>35796</v>
      </c>
      <c r="J38" s="329">
        <v>17482</v>
      </c>
      <c r="K38" s="329">
        <v>21777</v>
      </c>
      <c r="L38" s="230" t="s">
        <v>63</v>
      </c>
      <c r="M38" s="226" t="s">
        <v>63</v>
      </c>
      <c r="N38" s="226" t="s">
        <v>63</v>
      </c>
      <c r="O38" s="329" t="s">
        <v>63</v>
      </c>
      <c r="P38" s="329" t="s">
        <v>63</v>
      </c>
      <c r="Q38" s="25"/>
    </row>
    <row r="39" spans="1:17">
      <c r="A39" s="62" t="s">
        <v>98</v>
      </c>
      <c r="B39" s="133">
        <v>34101</v>
      </c>
      <c r="C39" s="226">
        <v>9572</v>
      </c>
      <c r="D39" s="329">
        <v>88717</v>
      </c>
      <c r="E39" s="329">
        <v>29338</v>
      </c>
      <c r="F39" s="329">
        <v>61297</v>
      </c>
      <c r="G39" s="229">
        <v>13419</v>
      </c>
      <c r="H39" s="226">
        <v>9035</v>
      </c>
      <c r="I39" s="329">
        <v>29360</v>
      </c>
      <c r="J39" s="329">
        <v>19555</v>
      </c>
      <c r="K39" s="329">
        <v>18984</v>
      </c>
      <c r="L39" s="230" t="s">
        <v>63</v>
      </c>
      <c r="M39" s="226" t="s">
        <v>63</v>
      </c>
      <c r="N39" s="226" t="s">
        <v>63</v>
      </c>
      <c r="O39" s="329" t="s">
        <v>63</v>
      </c>
      <c r="P39" s="329" t="s">
        <v>63</v>
      </c>
      <c r="Q39" s="25"/>
    </row>
    <row r="40" spans="1:17">
      <c r="A40" s="62" t="s">
        <v>99</v>
      </c>
      <c r="B40" s="133">
        <v>32490</v>
      </c>
      <c r="C40" s="226">
        <v>8596</v>
      </c>
      <c r="D40" s="329">
        <v>107667</v>
      </c>
      <c r="E40" s="329">
        <v>40080</v>
      </c>
      <c r="F40" s="329">
        <v>52237</v>
      </c>
      <c r="G40" s="229">
        <v>14191</v>
      </c>
      <c r="H40" s="226">
        <v>8491</v>
      </c>
      <c r="I40" s="329">
        <v>27840</v>
      </c>
      <c r="J40" s="329">
        <v>17421</v>
      </c>
      <c r="K40" s="329">
        <v>17671</v>
      </c>
      <c r="L40" s="230" t="s">
        <v>63</v>
      </c>
      <c r="M40" s="226" t="s">
        <v>63</v>
      </c>
      <c r="N40" s="226" t="s">
        <v>63</v>
      </c>
      <c r="O40" s="329" t="s">
        <v>63</v>
      </c>
      <c r="P40" s="329" t="s">
        <v>63</v>
      </c>
      <c r="Q40" s="25"/>
    </row>
    <row r="41" spans="1:17">
      <c r="A41" s="62" t="s">
        <v>100</v>
      </c>
      <c r="B41" s="133">
        <v>78365</v>
      </c>
      <c r="C41" s="226">
        <v>19913</v>
      </c>
      <c r="D41" s="329">
        <v>139872</v>
      </c>
      <c r="E41" s="329">
        <v>58056</v>
      </c>
      <c r="F41" s="329">
        <v>89164</v>
      </c>
      <c r="G41" s="229">
        <v>20400</v>
      </c>
      <c r="H41" s="226">
        <v>11842</v>
      </c>
      <c r="I41" s="329">
        <v>35392</v>
      </c>
      <c r="J41" s="329">
        <v>23845</v>
      </c>
      <c r="K41" s="329">
        <v>17855</v>
      </c>
      <c r="L41" s="230" t="s">
        <v>63</v>
      </c>
      <c r="M41" s="226" t="s">
        <v>63</v>
      </c>
      <c r="N41" s="226" t="s">
        <v>63</v>
      </c>
      <c r="O41" s="329" t="s">
        <v>63</v>
      </c>
      <c r="P41" s="329" t="s">
        <v>63</v>
      </c>
      <c r="Q41" s="25"/>
    </row>
    <row r="42" spans="1:17">
      <c r="A42" s="62" t="s">
        <v>101</v>
      </c>
      <c r="B42" s="133">
        <v>45302</v>
      </c>
      <c r="C42" s="226">
        <v>42172</v>
      </c>
      <c r="D42" s="329">
        <v>117604</v>
      </c>
      <c r="E42" s="329">
        <v>45327</v>
      </c>
      <c r="F42" s="329">
        <v>70486</v>
      </c>
      <c r="G42" s="229">
        <v>16144</v>
      </c>
      <c r="H42" s="226">
        <v>15476</v>
      </c>
      <c r="I42" s="329">
        <v>23290</v>
      </c>
      <c r="J42" s="329">
        <v>17334</v>
      </c>
      <c r="K42" s="329">
        <v>12790</v>
      </c>
      <c r="L42" s="230" t="s">
        <v>63</v>
      </c>
      <c r="M42" s="226" t="s">
        <v>63</v>
      </c>
      <c r="N42" s="226" t="s">
        <v>63</v>
      </c>
      <c r="O42" s="329" t="s">
        <v>63</v>
      </c>
      <c r="P42" s="329" t="s">
        <v>63</v>
      </c>
      <c r="Q42" s="25"/>
    </row>
    <row r="43" spans="1:17">
      <c r="A43" s="64" t="s">
        <v>102</v>
      </c>
      <c r="B43" s="134">
        <v>108517</v>
      </c>
      <c r="C43" s="295">
        <v>49295</v>
      </c>
      <c r="D43" s="330">
        <v>236618</v>
      </c>
      <c r="E43" s="330">
        <v>91330</v>
      </c>
      <c r="F43" s="330">
        <v>145936</v>
      </c>
      <c r="G43" s="234">
        <v>36851</v>
      </c>
      <c r="H43" s="295">
        <v>20501</v>
      </c>
      <c r="I43" s="330">
        <v>74851</v>
      </c>
      <c r="J43" s="330">
        <v>43004</v>
      </c>
      <c r="K43" s="330">
        <v>31080</v>
      </c>
      <c r="L43" s="235" t="s">
        <v>63</v>
      </c>
      <c r="M43" s="295" t="s">
        <v>63</v>
      </c>
      <c r="N43" s="295" t="s">
        <v>63</v>
      </c>
      <c r="O43" s="423" t="s">
        <v>63</v>
      </c>
      <c r="P43" s="423" t="s">
        <v>63</v>
      </c>
      <c r="Q43" s="25"/>
    </row>
    <row r="44" spans="1:17" ht="6.75" customHeight="1">
      <c r="A44" s="25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7" ht="24" customHeight="1">
      <c r="A45" s="458" t="s">
        <v>337</v>
      </c>
      <c r="B45" s="458"/>
      <c r="C45" s="458"/>
      <c r="D45" s="458"/>
      <c r="E45" s="458"/>
      <c r="F45" s="458"/>
      <c r="G45" s="458"/>
      <c r="H45" s="458"/>
      <c r="I45" s="458"/>
      <c r="J45" s="458"/>
      <c r="K45" s="458"/>
      <c r="L45" s="458"/>
      <c r="M45" s="458"/>
      <c r="N45" s="458"/>
      <c r="O45" s="458"/>
      <c r="P45" s="458"/>
    </row>
  </sheetData>
  <mergeCells count="7">
    <mergeCell ref="A45:P45"/>
    <mergeCell ref="A3:A4"/>
    <mergeCell ref="A1:P1"/>
    <mergeCell ref="A2:P2"/>
    <mergeCell ref="L3:P3"/>
    <mergeCell ref="B3:F3"/>
    <mergeCell ref="G3:K3"/>
  </mergeCells>
  <pageMargins left="0.51181102362204722" right="0.51181102362204722" top="0.86614173228346458" bottom="0.86614173228346458" header="0.51181102362204722" footer="0.51181102362204722"/>
  <pageSetup paperSize="9" orientation="portrait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79998168889431442"/>
  </sheetPr>
  <dimension ref="A1:AA47"/>
  <sheetViews>
    <sheetView zoomScaleNormal="100" workbookViewId="0">
      <pane ySplit="4" topLeftCell="A5" activePane="bottomLeft" state="frozen"/>
      <selection activeCell="E13" sqref="E13"/>
      <selection pane="bottomLeft" activeCell="A3" sqref="A3:A4"/>
    </sheetView>
  </sheetViews>
  <sheetFormatPr defaultRowHeight="12.75"/>
  <cols>
    <col min="1" max="1" width="20.7109375" customWidth="1"/>
    <col min="2" max="2" width="5" bestFit="1" customWidth="1"/>
    <col min="3" max="4" width="4.5703125" bestFit="1" customWidth="1"/>
    <col min="5" max="6" width="4.5703125" customWidth="1"/>
    <col min="7" max="8" width="5.85546875" bestFit="1" customWidth="1"/>
    <col min="9" max="9" width="5.7109375" bestFit="1" customWidth="1"/>
    <col min="10" max="11" width="5.7109375" customWidth="1"/>
    <col min="12" max="13" width="5.85546875" bestFit="1" customWidth="1"/>
    <col min="14" max="14" width="5.7109375" bestFit="1" customWidth="1"/>
    <col min="15" max="16" width="5.7109375" customWidth="1"/>
    <col min="17" max="18" width="6.7109375" bestFit="1" customWidth="1"/>
    <col min="19" max="19" width="6.5703125" bestFit="1" customWidth="1"/>
    <col min="20" max="21" width="6.5703125" customWidth="1"/>
    <col min="22" max="23" width="6.7109375" bestFit="1" customWidth="1"/>
    <col min="24" max="24" width="6.5703125" bestFit="1" customWidth="1"/>
    <col min="25" max="25" width="6.42578125" customWidth="1"/>
    <col min="26" max="26" width="7.28515625" customWidth="1"/>
  </cols>
  <sheetData>
    <row r="1" spans="1:27" ht="66.599999999999994" customHeight="1">
      <c r="A1" s="433" t="s">
        <v>314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  <c r="U1" s="433"/>
      <c r="V1" s="433"/>
      <c r="W1" s="433"/>
      <c r="X1" s="433"/>
      <c r="Y1" s="433"/>
      <c r="Z1" s="433"/>
    </row>
    <row r="2" spans="1:27" ht="10.9" customHeight="1">
      <c r="A2" s="443" t="s">
        <v>104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443"/>
      <c r="U2" s="443"/>
      <c r="V2" s="443"/>
      <c r="W2" s="443"/>
      <c r="X2" s="443"/>
      <c r="Y2" s="443"/>
      <c r="Z2" s="443"/>
    </row>
    <row r="3" spans="1:27" ht="46.15" customHeight="1">
      <c r="A3" s="459" t="s">
        <v>343</v>
      </c>
      <c r="B3" s="427" t="s">
        <v>105</v>
      </c>
      <c r="C3" s="428"/>
      <c r="D3" s="428"/>
      <c r="E3" s="428"/>
      <c r="F3" s="429"/>
      <c r="G3" s="427" t="s">
        <v>106</v>
      </c>
      <c r="H3" s="428"/>
      <c r="I3" s="428"/>
      <c r="J3" s="428"/>
      <c r="K3" s="429"/>
      <c r="L3" s="427" t="s">
        <v>107</v>
      </c>
      <c r="M3" s="428"/>
      <c r="N3" s="428"/>
      <c r="O3" s="428"/>
      <c r="P3" s="429"/>
      <c r="Q3" s="427" t="s">
        <v>108</v>
      </c>
      <c r="R3" s="428"/>
      <c r="S3" s="428"/>
      <c r="T3" s="428"/>
      <c r="U3" s="429"/>
      <c r="V3" s="439" t="s">
        <v>109</v>
      </c>
      <c r="W3" s="440"/>
      <c r="X3" s="440"/>
      <c r="Y3" s="440"/>
      <c r="Z3" s="440"/>
    </row>
    <row r="4" spans="1:27">
      <c r="A4" s="463"/>
      <c r="B4" s="26">
        <v>2015</v>
      </c>
      <c r="C4" s="23">
        <v>2020</v>
      </c>
      <c r="D4" s="23">
        <v>2021</v>
      </c>
      <c r="E4" s="23">
        <v>2022</v>
      </c>
      <c r="F4" s="23">
        <v>2023</v>
      </c>
      <c r="G4" s="26">
        <v>2015</v>
      </c>
      <c r="H4" s="23">
        <v>2020</v>
      </c>
      <c r="I4" s="23">
        <v>2021</v>
      </c>
      <c r="J4" s="23">
        <v>2022</v>
      </c>
      <c r="K4" s="23">
        <v>2023</v>
      </c>
      <c r="L4" s="26">
        <v>2015</v>
      </c>
      <c r="M4" s="23">
        <v>2020</v>
      </c>
      <c r="N4" s="23">
        <v>2021</v>
      </c>
      <c r="O4" s="23">
        <v>2022</v>
      </c>
      <c r="P4" s="23">
        <v>2023</v>
      </c>
      <c r="Q4" s="26">
        <v>2015</v>
      </c>
      <c r="R4" s="23">
        <v>2020</v>
      </c>
      <c r="S4" s="23">
        <v>2021</v>
      </c>
      <c r="T4" s="23">
        <v>2022</v>
      </c>
      <c r="U4" s="23">
        <v>2023</v>
      </c>
      <c r="V4" s="26">
        <v>2015</v>
      </c>
      <c r="W4" s="23">
        <v>2020</v>
      </c>
      <c r="X4" s="23">
        <v>2021</v>
      </c>
      <c r="Y4" s="23">
        <v>2022</v>
      </c>
      <c r="Z4" s="321">
        <v>2023</v>
      </c>
    </row>
    <row r="5" spans="1:27">
      <c r="A5" s="140" t="s">
        <v>67</v>
      </c>
      <c r="B5" s="145">
        <v>1019</v>
      </c>
      <c r="C5" s="331">
        <v>387</v>
      </c>
      <c r="D5" s="331">
        <v>468</v>
      </c>
      <c r="E5" s="331">
        <v>465</v>
      </c>
      <c r="F5" s="331">
        <v>293</v>
      </c>
      <c r="G5" s="145">
        <v>22497</v>
      </c>
      <c r="H5" s="225">
        <v>23207</v>
      </c>
      <c r="I5" s="331">
        <v>23205</v>
      </c>
      <c r="J5" s="331">
        <v>13589</v>
      </c>
      <c r="K5" s="331">
        <v>12595</v>
      </c>
      <c r="L5" s="309">
        <v>32007</v>
      </c>
      <c r="M5" s="225">
        <v>42701</v>
      </c>
      <c r="N5" s="331">
        <v>41530</v>
      </c>
      <c r="O5" s="331">
        <v>42421</v>
      </c>
      <c r="P5" s="331">
        <v>58383</v>
      </c>
      <c r="Q5" s="310">
        <v>191124</v>
      </c>
      <c r="R5" s="225">
        <v>224719</v>
      </c>
      <c r="S5" s="331">
        <v>353405</v>
      </c>
      <c r="T5" s="331">
        <v>245103</v>
      </c>
      <c r="U5" s="331">
        <v>294500</v>
      </c>
      <c r="V5" s="309">
        <v>136785</v>
      </c>
      <c r="W5" s="225">
        <v>112746</v>
      </c>
      <c r="X5" s="331">
        <v>160057</v>
      </c>
      <c r="Y5" s="391">
        <v>184765</v>
      </c>
      <c r="Z5" s="392">
        <v>183709</v>
      </c>
      <c r="AA5" s="25"/>
    </row>
    <row r="6" spans="1:27">
      <c r="A6" s="67" t="s">
        <v>68</v>
      </c>
      <c r="B6" s="331" t="s">
        <v>63</v>
      </c>
      <c r="C6" s="331" t="s">
        <v>63</v>
      </c>
      <c r="D6" s="331" t="s">
        <v>63</v>
      </c>
      <c r="E6" s="331" t="s">
        <v>63</v>
      </c>
      <c r="F6" s="331" t="s">
        <v>63</v>
      </c>
      <c r="G6" s="146">
        <v>36</v>
      </c>
      <c r="H6" s="225">
        <v>53</v>
      </c>
      <c r="I6" s="331">
        <v>42</v>
      </c>
      <c r="J6" s="331">
        <v>204</v>
      </c>
      <c r="K6" s="331">
        <v>32</v>
      </c>
      <c r="L6" s="311">
        <v>48</v>
      </c>
      <c r="M6" s="225">
        <v>166</v>
      </c>
      <c r="N6" s="331">
        <v>113</v>
      </c>
      <c r="O6" s="331">
        <v>453</v>
      </c>
      <c r="P6" s="331">
        <v>354</v>
      </c>
      <c r="Q6" s="312">
        <v>2519</v>
      </c>
      <c r="R6" s="225">
        <v>1469</v>
      </c>
      <c r="S6" s="331">
        <v>2768</v>
      </c>
      <c r="T6" s="331">
        <v>1567</v>
      </c>
      <c r="U6" s="331">
        <v>1735</v>
      </c>
      <c r="V6" s="311">
        <v>4539</v>
      </c>
      <c r="W6" s="225">
        <v>2273</v>
      </c>
      <c r="X6" s="331">
        <v>1982</v>
      </c>
      <c r="Y6" s="391">
        <v>3038</v>
      </c>
      <c r="Z6" s="392">
        <v>3656</v>
      </c>
      <c r="AA6" s="25"/>
    </row>
    <row r="7" spans="1:27">
      <c r="A7" s="67" t="s">
        <v>69</v>
      </c>
      <c r="B7" s="146">
        <v>344</v>
      </c>
      <c r="C7" s="331">
        <v>225</v>
      </c>
      <c r="D7" s="331">
        <v>15</v>
      </c>
      <c r="E7" s="331" t="s">
        <v>63</v>
      </c>
      <c r="F7" s="331" t="s">
        <v>63</v>
      </c>
      <c r="G7" s="146">
        <v>19812</v>
      </c>
      <c r="H7" s="225">
        <v>15096</v>
      </c>
      <c r="I7" s="331">
        <v>17616</v>
      </c>
      <c r="J7" s="331">
        <v>7970</v>
      </c>
      <c r="K7" s="331">
        <v>7622</v>
      </c>
      <c r="L7" s="311">
        <v>19059</v>
      </c>
      <c r="M7" s="225">
        <v>21156</v>
      </c>
      <c r="N7" s="331">
        <v>24415</v>
      </c>
      <c r="O7" s="331">
        <v>19325</v>
      </c>
      <c r="P7" s="331">
        <v>29486</v>
      </c>
      <c r="Q7" s="312">
        <v>110929</v>
      </c>
      <c r="R7" s="225">
        <v>145065</v>
      </c>
      <c r="S7" s="331">
        <v>237698</v>
      </c>
      <c r="T7" s="331">
        <v>150137</v>
      </c>
      <c r="U7" s="331">
        <v>189026</v>
      </c>
      <c r="V7" s="311">
        <v>709</v>
      </c>
      <c r="W7" s="225">
        <v>232</v>
      </c>
      <c r="X7" s="331">
        <v>311</v>
      </c>
      <c r="Y7" s="391">
        <v>228</v>
      </c>
      <c r="Z7" s="392">
        <v>355</v>
      </c>
      <c r="AA7" s="25"/>
    </row>
    <row r="8" spans="1:27">
      <c r="A8" s="28" t="s">
        <v>70</v>
      </c>
      <c r="B8" s="331" t="s">
        <v>63</v>
      </c>
      <c r="C8" s="332" t="s">
        <v>63</v>
      </c>
      <c r="D8" s="332" t="s">
        <v>63</v>
      </c>
      <c r="E8" s="332" t="s">
        <v>63</v>
      </c>
      <c r="F8" s="332" t="s">
        <v>63</v>
      </c>
      <c r="G8" s="331" t="s">
        <v>63</v>
      </c>
      <c r="H8" s="232" t="s">
        <v>63</v>
      </c>
      <c r="I8" s="332" t="s">
        <v>63</v>
      </c>
      <c r="J8" s="332" t="s">
        <v>63</v>
      </c>
      <c r="K8" s="332" t="s">
        <v>63</v>
      </c>
      <c r="L8" s="225" t="s">
        <v>63</v>
      </c>
      <c r="M8" s="232" t="s">
        <v>63</v>
      </c>
      <c r="N8" s="332" t="s">
        <v>63</v>
      </c>
      <c r="O8" s="332" t="s">
        <v>63</v>
      </c>
      <c r="P8" s="332">
        <v>40</v>
      </c>
      <c r="Q8" s="232">
        <v>377</v>
      </c>
      <c r="R8" s="232">
        <v>882</v>
      </c>
      <c r="S8" s="332">
        <v>958</v>
      </c>
      <c r="T8" s="332">
        <v>589</v>
      </c>
      <c r="U8" s="332">
        <v>1220</v>
      </c>
      <c r="V8" s="225" t="s">
        <v>63</v>
      </c>
      <c r="W8" s="232" t="s">
        <v>63</v>
      </c>
      <c r="X8" s="332" t="s">
        <v>63</v>
      </c>
      <c r="Y8" s="332" t="s">
        <v>63</v>
      </c>
      <c r="Z8" s="332" t="s">
        <v>63</v>
      </c>
      <c r="AA8" s="25"/>
    </row>
    <row r="9" spans="1:27">
      <c r="A9" s="28" t="s">
        <v>71</v>
      </c>
      <c r="B9" s="331" t="s">
        <v>63</v>
      </c>
      <c r="C9" s="332" t="s">
        <v>63</v>
      </c>
      <c r="D9" s="332" t="s">
        <v>63</v>
      </c>
      <c r="E9" s="332" t="s">
        <v>63</v>
      </c>
      <c r="F9" s="332" t="s">
        <v>63</v>
      </c>
      <c r="G9" s="147">
        <v>13636</v>
      </c>
      <c r="H9" s="232">
        <v>11345</v>
      </c>
      <c r="I9" s="332">
        <v>12254</v>
      </c>
      <c r="J9" s="332">
        <v>5756</v>
      </c>
      <c r="K9" s="332">
        <v>4269</v>
      </c>
      <c r="L9" s="148">
        <v>9067</v>
      </c>
      <c r="M9" s="232">
        <v>5541</v>
      </c>
      <c r="N9" s="332">
        <v>6638</v>
      </c>
      <c r="O9" s="332">
        <v>7063</v>
      </c>
      <c r="P9" s="332">
        <v>10974</v>
      </c>
      <c r="Q9" s="232">
        <v>26779</v>
      </c>
      <c r="R9" s="232">
        <v>60344</v>
      </c>
      <c r="S9" s="332">
        <v>89214</v>
      </c>
      <c r="T9" s="332">
        <v>62388</v>
      </c>
      <c r="U9" s="332">
        <v>63906</v>
      </c>
      <c r="V9" s="225" t="s">
        <v>63</v>
      </c>
      <c r="W9" s="232" t="s">
        <v>63</v>
      </c>
      <c r="X9" s="332" t="s">
        <v>63</v>
      </c>
      <c r="Y9" s="332" t="s">
        <v>63</v>
      </c>
      <c r="Z9" s="332" t="s">
        <v>63</v>
      </c>
      <c r="AA9" s="25"/>
    </row>
    <row r="10" spans="1:27">
      <c r="A10" s="28" t="s">
        <v>72</v>
      </c>
      <c r="B10" s="331" t="s">
        <v>63</v>
      </c>
      <c r="C10" s="332" t="s">
        <v>63</v>
      </c>
      <c r="D10" s="332" t="s">
        <v>63</v>
      </c>
      <c r="E10" s="332" t="s">
        <v>63</v>
      </c>
      <c r="F10" s="332" t="s">
        <v>63</v>
      </c>
      <c r="G10" s="147">
        <v>14</v>
      </c>
      <c r="H10" s="232">
        <v>18</v>
      </c>
      <c r="I10" s="332" t="s">
        <v>63</v>
      </c>
      <c r="J10" s="332" t="s">
        <v>63</v>
      </c>
      <c r="K10" s="332" t="s">
        <v>63</v>
      </c>
      <c r="L10" s="313">
        <v>330</v>
      </c>
      <c r="M10" s="232">
        <v>229</v>
      </c>
      <c r="N10" s="332">
        <v>195</v>
      </c>
      <c r="O10" s="332">
        <v>32.299999999999997</v>
      </c>
      <c r="P10" s="332">
        <v>215</v>
      </c>
      <c r="Q10" s="232">
        <v>12057</v>
      </c>
      <c r="R10" s="232">
        <v>12959</v>
      </c>
      <c r="S10" s="332">
        <v>17814</v>
      </c>
      <c r="T10" s="332">
        <v>8890</v>
      </c>
      <c r="U10" s="332">
        <v>12649</v>
      </c>
      <c r="V10" s="225" t="s">
        <v>63</v>
      </c>
      <c r="W10" s="232" t="s">
        <v>63</v>
      </c>
      <c r="X10" s="332" t="s">
        <v>63</v>
      </c>
      <c r="Y10" s="332">
        <v>10</v>
      </c>
      <c r="Z10" s="332" t="s">
        <v>63</v>
      </c>
      <c r="AA10" s="25"/>
    </row>
    <row r="11" spans="1:27">
      <c r="A11" s="28" t="s">
        <v>73</v>
      </c>
      <c r="B11" s="331" t="s">
        <v>63</v>
      </c>
      <c r="C11" s="332">
        <v>176</v>
      </c>
      <c r="D11" s="332" t="s">
        <v>63</v>
      </c>
      <c r="E11" s="332" t="s">
        <v>63</v>
      </c>
      <c r="F11" s="332" t="s">
        <v>63</v>
      </c>
      <c r="G11" s="147">
        <v>6</v>
      </c>
      <c r="H11" s="232" t="s">
        <v>63</v>
      </c>
      <c r="I11" s="332" t="s">
        <v>63</v>
      </c>
      <c r="J11" s="332" t="s">
        <v>63</v>
      </c>
      <c r="K11" s="332" t="s">
        <v>63</v>
      </c>
      <c r="L11" s="148">
        <v>248</v>
      </c>
      <c r="M11" s="232">
        <v>373</v>
      </c>
      <c r="N11" s="332">
        <v>294</v>
      </c>
      <c r="O11" s="332">
        <v>178</v>
      </c>
      <c r="P11" s="332">
        <v>17</v>
      </c>
      <c r="Q11" s="232">
        <v>4449</v>
      </c>
      <c r="R11" s="232">
        <v>2143</v>
      </c>
      <c r="S11" s="332">
        <v>6813</v>
      </c>
      <c r="T11" s="332">
        <v>2307</v>
      </c>
      <c r="U11" s="332">
        <v>5260</v>
      </c>
      <c r="V11" s="313">
        <v>25</v>
      </c>
      <c r="W11" s="232" t="s">
        <v>63</v>
      </c>
      <c r="X11" s="332" t="s">
        <v>63</v>
      </c>
      <c r="Y11" s="332" t="s">
        <v>63</v>
      </c>
      <c r="Z11" s="332" t="s">
        <v>63</v>
      </c>
      <c r="AA11" s="25"/>
    </row>
    <row r="12" spans="1:27">
      <c r="A12" s="28" t="s">
        <v>74</v>
      </c>
      <c r="B12" s="331" t="s">
        <v>63</v>
      </c>
      <c r="C12" s="332" t="s">
        <v>63</v>
      </c>
      <c r="D12" s="332" t="s">
        <v>63</v>
      </c>
      <c r="E12" s="332" t="s">
        <v>63</v>
      </c>
      <c r="F12" s="332" t="s">
        <v>63</v>
      </c>
      <c r="G12" s="147">
        <v>4374</v>
      </c>
      <c r="H12" s="232">
        <v>2834</v>
      </c>
      <c r="I12" s="332">
        <v>3726</v>
      </c>
      <c r="J12" s="332">
        <v>1328</v>
      </c>
      <c r="K12" s="332">
        <v>1575</v>
      </c>
      <c r="L12" s="148">
        <v>2000</v>
      </c>
      <c r="M12" s="232">
        <v>1877</v>
      </c>
      <c r="N12" s="332">
        <v>4041</v>
      </c>
      <c r="O12" s="332">
        <v>1745</v>
      </c>
      <c r="P12" s="332">
        <v>3924</v>
      </c>
      <c r="Q12" s="232">
        <v>11238</v>
      </c>
      <c r="R12" s="232">
        <v>18577</v>
      </c>
      <c r="S12" s="332">
        <v>39722</v>
      </c>
      <c r="T12" s="332">
        <v>21213</v>
      </c>
      <c r="U12" s="332">
        <v>33717</v>
      </c>
      <c r="V12" s="225" t="s">
        <v>63</v>
      </c>
      <c r="W12" s="232" t="s">
        <v>63</v>
      </c>
      <c r="X12" s="332" t="s">
        <v>63</v>
      </c>
      <c r="Y12" s="332" t="s">
        <v>63</v>
      </c>
      <c r="Z12" s="332" t="s">
        <v>63</v>
      </c>
      <c r="AA12" s="25"/>
    </row>
    <row r="13" spans="1:27">
      <c r="A13" s="28" t="s">
        <v>75</v>
      </c>
      <c r="B13" s="331" t="s">
        <v>63</v>
      </c>
      <c r="C13" s="332" t="s">
        <v>63</v>
      </c>
      <c r="D13" s="332" t="s">
        <v>63</v>
      </c>
      <c r="E13" s="332" t="s">
        <v>63</v>
      </c>
      <c r="F13" s="332" t="s">
        <v>63</v>
      </c>
      <c r="G13" s="331" t="s">
        <v>63</v>
      </c>
      <c r="H13" s="232" t="s">
        <v>63</v>
      </c>
      <c r="I13" s="332" t="s">
        <v>63</v>
      </c>
      <c r="J13" s="332" t="s">
        <v>63</v>
      </c>
      <c r="K13" s="332" t="s">
        <v>63</v>
      </c>
      <c r="L13" s="313">
        <v>3</v>
      </c>
      <c r="M13" s="232" t="s">
        <v>63</v>
      </c>
      <c r="N13" s="332">
        <v>10</v>
      </c>
      <c r="O13" s="332">
        <v>5</v>
      </c>
      <c r="P13" s="332" t="s">
        <v>63</v>
      </c>
      <c r="Q13" s="232">
        <v>849</v>
      </c>
      <c r="R13" s="232">
        <v>1156</v>
      </c>
      <c r="S13" s="332">
        <v>1358</v>
      </c>
      <c r="T13" s="332">
        <v>662</v>
      </c>
      <c r="U13" s="332">
        <v>1935</v>
      </c>
      <c r="V13" s="313">
        <v>68</v>
      </c>
      <c r="W13" s="232">
        <v>23</v>
      </c>
      <c r="X13" s="332">
        <v>40</v>
      </c>
      <c r="Y13" s="332">
        <v>1</v>
      </c>
      <c r="Z13" s="332">
        <v>51</v>
      </c>
      <c r="AA13" s="25"/>
    </row>
    <row r="14" spans="1:27">
      <c r="A14" s="28" t="s">
        <v>76</v>
      </c>
      <c r="B14" s="331" t="s">
        <v>63</v>
      </c>
      <c r="C14" s="332" t="s">
        <v>63</v>
      </c>
      <c r="D14" s="332" t="s">
        <v>63</v>
      </c>
      <c r="E14" s="332" t="s">
        <v>63</v>
      </c>
      <c r="F14" s="332" t="s">
        <v>63</v>
      </c>
      <c r="G14" s="331" t="s">
        <v>63</v>
      </c>
      <c r="H14" s="232" t="s">
        <v>63</v>
      </c>
      <c r="I14" s="332" t="s">
        <v>63</v>
      </c>
      <c r="J14" s="332">
        <v>100</v>
      </c>
      <c r="K14" s="332">
        <v>396</v>
      </c>
      <c r="L14" s="313">
        <v>24</v>
      </c>
      <c r="M14" s="232">
        <v>497</v>
      </c>
      <c r="N14" s="332">
        <v>995</v>
      </c>
      <c r="O14" s="332">
        <v>1087</v>
      </c>
      <c r="P14" s="332">
        <v>3360</v>
      </c>
      <c r="Q14" s="232">
        <v>10521</v>
      </c>
      <c r="R14" s="232">
        <v>8384</v>
      </c>
      <c r="S14" s="332">
        <v>11370</v>
      </c>
      <c r="T14" s="332">
        <v>9463</v>
      </c>
      <c r="U14" s="332">
        <v>10755</v>
      </c>
      <c r="V14" s="313">
        <v>69</v>
      </c>
      <c r="W14" s="232">
        <v>12</v>
      </c>
      <c r="X14" s="332">
        <v>30</v>
      </c>
      <c r="Y14" s="332">
        <v>46</v>
      </c>
      <c r="Z14" s="332">
        <v>51</v>
      </c>
      <c r="AA14" s="25"/>
    </row>
    <row r="15" spans="1:27">
      <c r="A15" s="28" t="s">
        <v>77</v>
      </c>
      <c r="B15" s="147">
        <v>147</v>
      </c>
      <c r="C15" s="332" t="s">
        <v>63</v>
      </c>
      <c r="D15" s="332" t="s">
        <v>63</v>
      </c>
      <c r="E15" s="332" t="s">
        <v>63</v>
      </c>
      <c r="F15" s="332" t="s">
        <v>63</v>
      </c>
      <c r="G15" s="147">
        <v>32</v>
      </c>
      <c r="H15" s="232">
        <v>62</v>
      </c>
      <c r="I15" s="332">
        <v>120</v>
      </c>
      <c r="J15" s="332">
        <v>56</v>
      </c>
      <c r="K15" s="332">
        <v>20</v>
      </c>
      <c r="L15" s="313">
        <v>460</v>
      </c>
      <c r="M15" s="232">
        <v>234</v>
      </c>
      <c r="N15" s="332">
        <v>173</v>
      </c>
      <c r="O15" s="332">
        <v>263</v>
      </c>
      <c r="P15" s="332">
        <v>188</v>
      </c>
      <c r="Q15" s="232">
        <v>5593</v>
      </c>
      <c r="R15" s="232">
        <v>4566</v>
      </c>
      <c r="S15" s="332">
        <v>5499</v>
      </c>
      <c r="T15" s="332">
        <v>4314</v>
      </c>
      <c r="U15" s="332">
        <v>4067</v>
      </c>
      <c r="V15" s="225" t="s">
        <v>63</v>
      </c>
      <c r="W15" s="232" t="s">
        <v>63</v>
      </c>
      <c r="X15" s="332" t="s">
        <v>63</v>
      </c>
      <c r="Y15" s="332" t="s">
        <v>63</v>
      </c>
      <c r="Z15" s="332" t="s">
        <v>63</v>
      </c>
      <c r="AA15" s="25"/>
    </row>
    <row r="16" spans="1:27">
      <c r="A16" s="28" t="s">
        <v>78</v>
      </c>
      <c r="B16" s="331" t="s">
        <v>63</v>
      </c>
      <c r="C16" s="332" t="s">
        <v>63</v>
      </c>
      <c r="D16" s="332" t="s">
        <v>63</v>
      </c>
      <c r="E16" s="332" t="s">
        <v>63</v>
      </c>
      <c r="F16" s="332" t="s">
        <v>63</v>
      </c>
      <c r="G16" s="147">
        <v>1706</v>
      </c>
      <c r="H16" s="232">
        <v>751</v>
      </c>
      <c r="I16" s="332">
        <v>901</v>
      </c>
      <c r="J16" s="332">
        <v>651</v>
      </c>
      <c r="K16" s="332">
        <v>599</v>
      </c>
      <c r="L16" s="148">
        <v>814</v>
      </c>
      <c r="M16" s="232">
        <v>2385</v>
      </c>
      <c r="N16" s="332">
        <v>1974</v>
      </c>
      <c r="O16" s="332">
        <v>942</v>
      </c>
      <c r="P16" s="332">
        <v>183</v>
      </c>
      <c r="Q16" s="232">
        <v>8387</v>
      </c>
      <c r="R16" s="232">
        <v>5696</v>
      </c>
      <c r="S16" s="332">
        <v>14662</v>
      </c>
      <c r="T16" s="332">
        <v>6732</v>
      </c>
      <c r="U16" s="332">
        <v>11126</v>
      </c>
      <c r="V16" s="225" t="s">
        <v>63</v>
      </c>
      <c r="W16" s="232" t="s">
        <v>63</v>
      </c>
      <c r="X16" s="332" t="s">
        <v>63</v>
      </c>
      <c r="Y16" s="332" t="s">
        <v>63</v>
      </c>
      <c r="Z16" s="332" t="s">
        <v>63</v>
      </c>
      <c r="AA16" s="25"/>
    </row>
    <row r="17" spans="1:27">
      <c r="A17" s="28" t="s">
        <v>344</v>
      </c>
      <c r="B17" s="147">
        <v>11</v>
      </c>
      <c r="C17" s="332" t="s">
        <v>63</v>
      </c>
      <c r="D17" s="332" t="s">
        <v>63</v>
      </c>
      <c r="E17" s="332" t="s">
        <v>63</v>
      </c>
      <c r="F17" s="332" t="s">
        <v>63</v>
      </c>
      <c r="G17" s="147">
        <v>10</v>
      </c>
      <c r="H17" s="232">
        <v>86</v>
      </c>
      <c r="I17" s="332">
        <v>132</v>
      </c>
      <c r="J17" s="332">
        <v>74</v>
      </c>
      <c r="K17" s="332">
        <v>733</v>
      </c>
      <c r="L17" s="148">
        <v>749</v>
      </c>
      <c r="M17" s="232">
        <v>371</v>
      </c>
      <c r="N17" s="332">
        <v>520</v>
      </c>
      <c r="O17" s="332">
        <v>449</v>
      </c>
      <c r="P17" s="332">
        <v>948</v>
      </c>
      <c r="Q17" s="232">
        <v>7257</v>
      </c>
      <c r="R17" s="232">
        <v>7681</v>
      </c>
      <c r="S17" s="332">
        <v>12010</v>
      </c>
      <c r="T17" s="332">
        <v>9390</v>
      </c>
      <c r="U17" s="332">
        <v>14166</v>
      </c>
      <c r="V17" s="225" t="s">
        <v>63</v>
      </c>
      <c r="W17" s="232" t="s">
        <v>63</v>
      </c>
      <c r="X17" s="332" t="s">
        <v>63</v>
      </c>
      <c r="Y17" s="332" t="s">
        <v>63</v>
      </c>
      <c r="Z17" s="332" t="s">
        <v>63</v>
      </c>
      <c r="AA17" s="25"/>
    </row>
    <row r="18" spans="1:27">
      <c r="A18" s="28" t="s">
        <v>345</v>
      </c>
      <c r="B18" s="147">
        <v>186</v>
      </c>
      <c r="C18" s="332">
        <v>49</v>
      </c>
      <c r="D18" s="332">
        <v>15</v>
      </c>
      <c r="E18" s="332" t="s">
        <v>63</v>
      </c>
      <c r="F18" s="332" t="s">
        <v>63</v>
      </c>
      <c r="G18" s="147">
        <v>30</v>
      </c>
      <c r="H18" s="232" t="s">
        <v>63</v>
      </c>
      <c r="I18" s="332">
        <v>2</v>
      </c>
      <c r="J18" s="332">
        <v>2</v>
      </c>
      <c r="K18" s="332">
        <v>30</v>
      </c>
      <c r="L18" s="313">
        <v>693</v>
      </c>
      <c r="M18" s="232">
        <v>814</v>
      </c>
      <c r="N18" s="332">
        <v>914</v>
      </c>
      <c r="O18" s="332">
        <v>884</v>
      </c>
      <c r="P18" s="332">
        <v>1310</v>
      </c>
      <c r="Q18" s="232">
        <v>3786</v>
      </c>
      <c r="R18" s="232">
        <v>5299</v>
      </c>
      <c r="S18" s="332">
        <v>7227</v>
      </c>
      <c r="T18" s="332">
        <v>3808</v>
      </c>
      <c r="U18" s="332">
        <v>5221</v>
      </c>
      <c r="V18" s="313">
        <v>547</v>
      </c>
      <c r="W18" s="232">
        <v>197</v>
      </c>
      <c r="X18" s="332">
        <v>241</v>
      </c>
      <c r="Y18" s="332">
        <v>171</v>
      </c>
      <c r="Z18" s="332">
        <v>253</v>
      </c>
      <c r="AA18" s="25"/>
    </row>
    <row r="19" spans="1:27">
      <c r="A19" s="28" t="s">
        <v>79</v>
      </c>
      <c r="B19" s="331" t="s">
        <v>63</v>
      </c>
      <c r="C19" s="332" t="s">
        <v>63</v>
      </c>
      <c r="D19" s="332" t="s">
        <v>63</v>
      </c>
      <c r="E19" s="332" t="s">
        <v>63</v>
      </c>
      <c r="F19" s="332" t="s">
        <v>63</v>
      </c>
      <c r="G19" s="147">
        <v>4</v>
      </c>
      <c r="H19" s="232" t="s">
        <v>63</v>
      </c>
      <c r="I19" s="332">
        <v>481</v>
      </c>
      <c r="J19" s="332">
        <v>3</v>
      </c>
      <c r="K19" s="332" t="s">
        <v>63</v>
      </c>
      <c r="L19" s="313">
        <v>4671</v>
      </c>
      <c r="M19" s="232">
        <v>8835</v>
      </c>
      <c r="N19" s="332">
        <v>8661</v>
      </c>
      <c r="O19" s="332">
        <v>6676</v>
      </c>
      <c r="P19" s="332">
        <v>8327</v>
      </c>
      <c r="Q19" s="232">
        <v>19636</v>
      </c>
      <c r="R19" s="232">
        <v>17378</v>
      </c>
      <c r="S19" s="332">
        <v>31051</v>
      </c>
      <c r="T19" s="332">
        <v>20384</v>
      </c>
      <c r="U19" s="332">
        <v>25004</v>
      </c>
      <c r="V19" s="225" t="s">
        <v>63</v>
      </c>
      <c r="W19" s="232" t="s">
        <v>63</v>
      </c>
      <c r="X19" s="332" t="s">
        <v>63</v>
      </c>
      <c r="Y19" s="332" t="s">
        <v>63</v>
      </c>
      <c r="Z19" s="332" t="s">
        <v>63</v>
      </c>
      <c r="AA19" s="25"/>
    </row>
    <row r="20" spans="1:27" ht="12.75" customHeight="1">
      <c r="A20" s="68" t="s">
        <v>80</v>
      </c>
      <c r="B20" s="146">
        <v>368</v>
      </c>
      <c r="C20" s="331">
        <v>162</v>
      </c>
      <c r="D20" s="331">
        <v>411</v>
      </c>
      <c r="E20" s="331">
        <v>465</v>
      </c>
      <c r="F20" s="331">
        <v>293</v>
      </c>
      <c r="G20" s="146">
        <v>1852</v>
      </c>
      <c r="H20" s="225">
        <v>5437</v>
      </c>
      <c r="I20" s="331">
        <v>2736</v>
      </c>
      <c r="J20" s="331">
        <v>2738</v>
      </c>
      <c r="K20" s="331">
        <v>2799</v>
      </c>
      <c r="L20" s="311">
        <v>6936</v>
      </c>
      <c r="M20" s="225">
        <v>9148</v>
      </c>
      <c r="N20" s="331">
        <v>5750</v>
      </c>
      <c r="O20" s="331">
        <v>9485</v>
      </c>
      <c r="P20" s="331">
        <v>11124</v>
      </c>
      <c r="Q20" s="312">
        <v>36712</v>
      </c>
      <c r="R20" s="225">
        <v>40329</v>
      </c>
      <c r="S20" s="331">
        <v>58804</v>
      </c>
      <c r="T20" s="331">
        <v>55666</v>
      </c>
      <c r="U20" s="331">
        <v>66065</v>
      </c>
      <c r="V20" s="311">
        <v>37618</v>
      </c>
      <c r="W20" s="225">
        <v>25292</v>
      </c>
      <c r="X20" s="331">
        <v>42816</v>
      </c>
      <c r="Y20" s="392">
        <v>48126</v>
      </c>
      <c r="Z20" s="392">
        <v>53993</v>
      </c>
      <c r="AA20" s="25"/>
    </row>
    <row r="21" spans="1:27">
      <c r="A21" s="28" t="s">
        <v>81</v>
      </c>
      <c r="B21" s="331" t="s">
        <v>63</v>
      </c>
      <c r="C21" s="332" t="s">
        <v>63</v>
      </c>
      <c r="D21" s="332" t="s">
        <v>63</v>
      </c>
      <c r="E21" s="332" t="s">
        <v>63</v>
      </c>
      <c r="F21" s="332" t="s">
        <v>63</v>
      </c>
      <c r="G21" s="147">
        <v>309</v>
      </c>
      <c r="H21" s="232">
        <v>510</v>
      </c>
      <c r="I21" s="332">
        <v>579</v>
      </c>
      <c r="J21" s="332">
        <v>455</v>
      </c>
      <c r="K21" s="332">
        <v>803</v>
      </c>
      <c r="L21" s="313">
        <v>2236</v>
      </c>
      <c r="M21" s="232">
        <v>1709</v>
      </c>
      <c r="N21" s="332">
        <v>1073</v>
      </c>
      <c r="O21" s="332">
        <v>2772</v>
      </c>
      <c r="P21" s="332">
        <v>1692</v>
      </c>
      <c r="Q21" s="232">
        <v>3643</v>
      </c>
      <c r="R21" s="232">
        <v>6245</v>
      </c>
      <c r="S21" s="332">
        <v>8263</v>
      </c>
      <c r="T21" s="332">
        <v>7562</v>
      </c>
      <c r="U21" s="332">
        <v>8052</v>
      </c>
      <c r="V21" s="313">
        <v>9885</v>
      </c>
      <c r="W21" s="232">
        <v>6135</v>
      </c>
      <c r="X21" s="332">
        <v>11284</v>
      </c>
      <c r="Y21" s="332">
        <v>9141</v>
      </c>
      <c r="Z21" s="332">
        <v>9922</v>
      </c>
      <c r="AA21" s="25"/>
    </row>
    <row r="22" spans="1:27">
      <c r="A22" s="28" t="s">
        <v>82</v>
      </c>
      <c r="B22" s="331" t="s">
        <v>63</v>
      </c>
      <c r="C22" s="332" t="s">
        <v>63</v>
      </c>
      <c r="D22" s="332" t="s">
        <v>63</v>
      </c>
      <c r="E22" s="332" t="s">
        <v>63</v>
      </c>
      <c r="F22" s="332" t="s">
        <v>63</v>
      </c>
      <c r="G22" s="147">
        <v>69</v>
      </c>
      <c r="H22" s="232">
        <v>120</v>
      </c>
      <c r="I22" s="332">
        <v>80</v>
      </c>
      <c r="J22" s="332">
        <v>11.4</v>
      </c>
      <c r="K22" s="332">
        <v>13</v>
      </c>
      <c r="L22" s="313">
        <v>174</v>
      </c>
      <c r="M22" s="232">
        <v>428</v>
      </c>
      <c r="N22" s="332">
        <v>437</v>
      </c>
      <c r="O22" s="332">
        <v>456</v>
      </c>
      <c r="P22" s="332">
        <v>467</v>
      </c>
      <c r="Q22" s="232">
        <v>701</v>
      </c>
      <c r="R22" s="232">
        <v>2456</v>
      </c>
      <c r="S22" s="332">
        <v>3266</v>
      </c>
      <c r="T22" s="332">
        <v>2660</v>
      </c>
      <c r="U22" s="332">
        <v>4092</v>
      </c>
      <c r="V22" s="313">
        <v>5033</v>
      </c>
      <c r="W22" s="232">
        <v>4678</v>
      </c>
      <c r="X22" s="332">
        <v>4284</v>
      </c>
      <c r="Y22" s="332">
        <v>7626</v>
      </c>
      <c r="Z22" s="332">
        <v>9236</v>
      </c>
      <c r="AA22" s="25"/>
    </row>
    <row r="23" spans="1:27">
      <c r="A23" s="28" t="s">
        <v>83</v>
      </c>
      <c r="B23" s="147">
        <v>3</v>
      </c>
      <c r="C23" s="332">
        <v>162</v>
      </c>
      <c r="D23" s="332">
        <v>340</v>
      </c>
      <c r="E23" s="332">
        <v>465</v>
      </c>
      <c r="F23" s="332">
        <v>293</v>
      </c>
      <c r="G23" s="147">
        <v>101</v>
      </c>
      <c r="H23" s="232">
        <v>3730</v>
      </c>
      <c r="I23" s="332">
        <v>1087</v>
      </c>
      <c r="J23" s="332">
        <v>1553</v>
      </c>
      <c r="K23" s="332">
        <v>1690</v>
      </c>
      <c r="L23" s="313">
        <v>754</v>
      </c>
      <c r="M23" s="232">
        <v>975</v>
      </c>
      <c r="N23" s="332">
        <v>924</v>
      </c>
      <c r="O23" s="332">
        <v>1934</v>
      </c>
      <c r="P23" s="332">
        <v>1288</v>
      </c>
      <c r="Q23" s="232">
        <v>4937</v>
      </c>
      <c r="R23" s="232">
        <v>3871</v>
      </c>
      <c r="S23" s="332">
        <v>9255</v>
      </c>
      <c r="T23" s="332">
        <v>9088</v>
      </c>
      <c r="U23" s="332">
        <v>9449</v>
      </c>
      <c r="V23" s="313">
        <v>3133</v>
      </c>
      <c r="W23" s="232">
        <v>1595</v>
      </c>
      <c r="X23" s="332">
        <v>2411</v>
      </c>
      <c r="Y23" s="332">
        <v>3430</v>
      </c>
      <c r="Z23" s="332">
        <v>3753</v>
      </c>
      <c r="AA23" s="25"/>
    </row>
    <row r="24" spans="1:27">
      <c r="A24" s="28" t="s">
        <v>84</v>
      </c>
      <c r="B24" s="147">
        <v>140</v>
      </c>
      <c r="C24" s="332" t="s">
        <v>63</v>
      </c>
      <c r="D24" s="332" t="s">
        <v>63</v>
      </c>
      <c r="E24" s="332" t="s">
        <v>63</v>
      </c>
      <c r="F24" s="332" t="s">
        <v>63</v>
      </c>
      <c r="G24" s="147">
        <v>656</v>
      </c>
      <c r="H24" s="232">
        <v>800</v>
      </c>
      <c r="I24" s="332">
        <v>809</v>
      </c>
      <c r="J24" s="332">
        <v>436</v>
      </c>
      <c r="K24" s="332">
        <v>81</v>
      </c>
      <c r="L24" s="313">
        <v>1229</v>
      </c>
      <c r="M24" s="232">
        <v>1353</v>
      </c>
      <c r="N24" s="332">
        <v>417</v>
      </c>
      <c r="O24" s="332">
        <v>505</v>
      </c>
      <c r="P24" s="332">
        <v>1400</v>
      </c>
      <c r="Q24" s="232">
        <v>1242</v>
      </c>
      <c r="R24" s="232">
        <v>3682</v>
      </c>
      <c r="S24" s="332">
        <v>5510</v>
      </c>
      <c r="T24" s="332">
        <v>6922</v>
      </c>
      <c r="U24" s="332">
        <v>7095</v>
      </c>
      <c r="V24" s="313">
        <v>73</v>
      </c>
      <c r="W24" s="232">
        <v>216</v>
      </c>
      <c r="X24" s="332">
        <v>573</v>
      </c>
      <c r="Y24" s="332">
        <v>619</v>
      </c>
      <c r="Z24" s="332">
        <v>672</v>
      </c>
      <c r="AA24" s="25"/>
    </row>
    <row r="25" spans="1:27">
      <c r="A25" s="28" t="s">
        <v>346</v>
      </c>
      <c r="B25" s="331" t="s">
        <v>63</v>
      </c>
      <c r="C25" s="332" t="s">
        <v>63</v>
      </c>
      <c r="D25" s="332" t="s">
        <v>63</v>
      </c>
      <c r="E25" s="332" t="s">
        <v>63</v>
      </c>
      <c r="F25" s="332" t="s">
        <v>63</v>
      </c>
      <c r="G25" s="147">
        <v>2</v>
      </c>
      <c r="H25" s="232">
        <v>1</v>
      </c>
      <c r="I25" s="332" t="s">
        <v>63</v>
      </c>
      <c r="J25" s="332" t="s">
        <v>63</v>
      </c>
      <c r="K25" s="332" t="s">
        <v>63</v>
      </c>
      <c r="L25" s="313">
        <v>76</v>
      </c>
      <c r="M25" s="232">
        <v>2</v>
      </c>
      <c r="N25" s="332">
        <v>9</v>
      </c>
      <c r="O25" s="332" t="s">
        <v>63</v>
      </c>
      <c r="P25" s="332" t="s">
        <v>63</v>
      </c>
      <c r="Q25" s="232">
        <v>1673</v>
      </c>
      <c r="R25" s="232">
        <v>1275</v>
      </c>
      <c r="S25" s="332">
        <v>2457</v>
      </c>
      <c r="T25" s="332">
        <v>1258</v>
      </c>
      <c r="U25" s="332">
        <v>1680</v>
      </c>
      <c r="V25" s="313">
        <v>5256</v>
      </c>
      <c r="W25" s="232">
        <v>2157</v>
      </c>
      <c r="X25" s="332">
        <v>3184</v>
      </c>
      <c r="Y25" s="332">
        <v>4675</v>
      </c>
      <c r="Z25" s="332">
        <v>5650</v>
      </c>
      <c r="AA25" s="25"/>
    </row>
    <row r="26" spans="1:27">
      <c r="A26" s="28" t="s">
        <v>85</v>
      </c>
      <c r="B26" s="331" t="s">
        <v>63</v>
      </c>
      <c r="C26" s="332" t="s">
        <v>63</v>
      </c>
      <c r="D26" s="332" t="s">
        <v>63</v>
      </c>
      <c r="E26" s="332" t="s">
        <v>63</v>
      </c>
      <c r="F26" s="332" t="s">
        <v>63</v>
      </c>
      <c r="G26" s="147">
        <v>650</v>
      </c>
      <c r="H26" s="232">
        <v>231</v>
      </c>
      <c r="I26" s="332">
        <v>145</v>
      </c>
      <c r="J26" s="332">
        <v>145</v>
      </c>
      <c r="K26" s="332">
        <v>68</v>
      </c>
      <c r="L26" s="313">
        <v>370</v>
      </c>
      <c r="M26" s="232">
        <v>197</v>
      </c>
      <c r="N26" s="332">
        <v>29</v>
      </c>
      <c r="O26" s="332">
        <v>9</v>
      </c>
      <c r="P26" s="332">
        <v>150</v>
      </c>
      <c r="Q26" s="232">
        <v>911</v>
      </c>
      <c r="R26" s="232">
        <v>722</v>
      </c>
      <c r="S26" s="332">
        <v>1790</v>
      </c>
      <c r="T26" s="332">
        <v>1140</v>
      </c>
      <c r="U26" s="332">
        <v>2368</v>
      </c>
      <c r="V26" s="313">
        <v>3401</v>
      </c>
      <c r="W26" s="232">
        <v>1236</v>
      </c>
      <c r="X26" s="332">
        <v>3102</v>
      </c>
      <c r="Y26" s="332">
        <v>3164</v>
      </c>
      <c r="Z26" s="332">
        <v>4015</v>
      </c>
      <c r="AA26" s="25"/>
    </row>
    <row r="27" spans="1:27">
      <c r="A27" s="28" t="s">
        <v>86</v>
      </c>
      <c r="B27" s="331" t="s">
        <v>63</v>
      </c>
      <c r="C27" s="332" t="s">
        <v>63</v>
      </c>
      <c r="D27" s="332" t="s">
        <v>63</v>
      </c>
      <c r="E27" s="332" t="s">
        <v>63</v>
      </c>
      <c r="F27" s="332" t="s">
        <v>63</v>
      </c>
      <c r="G27" s="331" t="s">
        <v>63</v>
      </c>
      <c r="H27" s="232" t="s">
        <v>63</v>
      </c>
      <c r="I27" s="332" t="s">
        <v>63</v>
      </c>
      <c r="J27" s="332" t="s">
        <v>63</v>
      </c>
      <c r="K27" s="332" t="s">
        <v>63</v>
      </c>
      <c r="L27" s="225" t="s">
        <v>63</v>
      </c>
      <c r="M27" s="232">
        <v>77</v>
      </c>
      <c r="N27" s="332">
        <v>10</v>
      </c>
      <c r="O27" s="332" t="s">
        <v>63</v>
      </c>
      <c r="P27" s="332" t="s">
        <v>63</v>
      </c>
      <c r="Q27" s="232">
        <v>245</v>
      </c>
      <c r="R27" s="232">
        <v>910</v>
      </c>
      <c r="S27" s="332">
        <v>735</v>
      </c>
      <c r="T27" s="332">
        <v>2091</v>
      </c>
      <c r="U27" s="332">
        <v>2663</v>
      </c>
      <c r="V27" s="148">
        <v>1018</v>
      </c>
      <c r="W27" s="232">
        <v>1030</v>
      </c>
      <c r="X27" s="332">
        <v>1696</v>
      </c>
      <c r="Y27" s="332">
        <v>4252</v>
      </c>
      <c r="Z27" s="332">
        <v>2987</v>
      </c>
      <c r="AA27" s="25"/>
    </row>
    <row r="28" spans="1:27">
      <c r="A28" s="28" t="s">
        <v>87</v>
      </c>
      <c r="B28" s="147">
        <v>222</v>
      </c>
      <c r="C28" s="332" t="s">
        <v>63</v>
      </c>
      <c r="D28" s="332">
        <v>71</v>
      </c>
      <c r="E28" s="332" t="s">
        <v>63</v>
      </c>
      <c r="F28" s="332" t="s">
        <v>63</v>
      </c>
      <c r="G28" s="147">
        <v>1</v>
      </c>
      <c r="H28" s="232" t="s">
        <v>63</v>
      </c>
      <c r="I28" s="332" t="s">
        <v>63</v>
      </c>
      <c r="J28" s="332" t="s">
        <v>63</v>
      </c>
      <c r="K28" s="332" t="s">
        <v>63</v>
      </c>
      <c r="L28" s="313">
        <v>124</v>
      </c>
      <c r="M28" s="232">
        <v>99</v>
      </c>
      <c r="N28" s="332">
        <v>34</v>
      </c>
      <c r="O28" s="332" t="s">
        <v>63</v>
      </c>
      <c r="P28" s="332">
        <v>100</v>
      </c>
      <c r="Q28" s="232">
        <v>7983</v>
      </c>
      <c r="R28" s="232">
        <v>3623</v>
      </c>
      <c r="S28" s="332">
        <v>4648</v>
      </c>
      <c r="T28" s="332">
        <v>4576</v>
      </c>
      <c r="U28" s="332">
        <v>5236</v>
      </c>
      <c r="V28" s="313">
        <v>2657</v>
      </c>
      <c r="W28" s="232">
        <v>1750</v>
      </c>
      <c r="X28" s="332">
        <v>6499</v>
      </c>
      <c r="Y28" s="332">
        <v>3011</v>
      </c>
      <c r="Z28" s="332">
        <v>4570</v>
      </c>
      <c r="AA28" s="25"/>
    </row>
    <row r="29" spans="1:27">
      <c r="A29" s="28" t="s">
        <v>88</v>
      </c>
      <c r="B29" s="331" t="s">
        <v>63</v>
      </c>
      <c r="C29" s="332" t="s">
        <v>63</v>
      </c>
      <c r="D29" s="332" t="s">
        <v>63</v>
      </c>
      <c r="E29" s="332" t="s">
        <v>63</v>
      </c>
      <c r="F29" s="332" t="s">
        <v>63</v>
      </c>
      <c r="G29" s="331" t="s">
        <v>63</v>
      </c>
      <c r="H29" s="232" t="s">
        <v>63</v>
      </c>
      <c r="I29" s="332" t="s">
        <v>63</v>
      </c>
      <c r="J29" s="332">
        <v>10</v>
      </c>
      <c r="K29" s="332">
        <v>12</v>
      </c>
      <c r="L29" s="225" t="s">
        <v>63</v>
      </c>
      <c r="M29" s="232" t="s">
        <v>63</v>
      </c>
      <c r="N29" s="332">
        <v>20</v>
      </c>
      <c r="O29" s="332">
        <v>141</v>
      </c>
      <c r="P29" s="332">
        <v>77</v>
      </c>
      <c r="Q29" s="232">
        <v>1254</v>
      </c>
      <c r="R29" s="232">
        <v>846</v>
      </c>
      <c r="S29" s="332">
        <v>984</v>
      </c>
      <c r="T29" s="332">
        <v>652</v>
      </c>
      <c r="U29" s="332">
        <v>1713</v>
      </c>
      <c r="V29" s="225" t="s">
        <v>63</v>
      </c>
      <c r="W29" s="232" t="s">
        <v>63</v>
      </c>
      <c r="X29" s="332" t="s">
        <v>63</v>
      </c>
      <c r="Y29" s="332" t="s">
        <v>63</v>
      </c>
      <c r="Z29" s="332" t="s">
        <v>63</v>
      </c>
      <c r="AA29" s="25"/>
    </row>
    <row r="30" spans="1:27">
      <c r="A30" s="28" t="s">
        <v>89</v>
      </c>
      <c r="B30" s="331" t="s">
        <v>63</v>
      </c>
      <c r="C30" s="332" t="s">
        <v>63</v>
      </c>
      <c r="D30" s="332" t="s">
        <v>63</v>
      </c>
      <c r="E30" s="332" t="s">
        <v>63</v>
      </c>
      <c r="F30" s="332" t="s">
        <v>63</v>
      </c>
      <c r="G30" s="147">
        <v>4</v>
      </c>
      <c r="H30" s="232" t="s">
        <v>63</v>
      </c>
      <c r="I30" s="332" t="s">
        <v>63</v>
      </c>
      <c r="J30" s="332" t="s">
        <v>63</v>
      </c>
      <c r="K30" s="332" t="s">
        <v>63</v>
      </c>
      <c r="L30" s="313">
        <v>11</v>
      </c>
      <c r="M30" s="232">
        <v>29</v>
      </c>
      <c r="N30" s="332">
        <v>15</v>
      </c>
      <c r="O30" s="332">
        <v>50</v>
      </c>
      <c r="P30" s="332" t="s">
        <v>63</v>
      </c>
      <c r="Q30" s="232">
        <v>5982</v>
      </c>
      <c r="R30" s="232">
        <v>6073</v>
      </c>
      <c r="S30" s="332">
        <v>9840</v>
      </c>
      <c r="T30" s="332">
        <v>8360</v>
      </c>
      <c r="U30" s="332">
        <v>7769</v>
      </c>
      <c r="V30" s="148">
        <v>5147</v>
      </c>
      <c r="W30" s="232">
        <v>4752</v>
      </c>
      <c r="X30" s="332">
        <v>6285</v>
      </c>
      <c r="Y30" s="332">
        <v>8406</v>
      </c>
      <c r="Z30" s="332">
        <v>9095</v>
      </c>
      <c r="AA30" s="25"/>
    </row>
    <row r="31" spans="1:27">
      <c r="A31" s="28" t="s">
        <v>90</v>
      </c>
      <c r="B31" s="147">
        <v>2</v>
      </c>
      <c r="C31" s="332" t="s">
        <v>63</v>
      </c>
      <c r="D31" s="332" t="s">
        <v>63</v>
      </c>
      <c r="E31" s="332" t="s">
        <v>63</v>
      </c>
      <c r="F31" s="332" t="s">
        <v>63</v>
      </c>
      <c r="G31" s="331" t="s">
        <v>63</v>
      </c>
      <c r="H31" s="232" t="s">
        <v>63</v>
      </c>
      <c r="I31" s="332" t="s">
        <v>63</v>
      </c>
      <c r="J31" s="332" t="s">
        <v>63</v>
      </c>
      <c r="K31" s="332" t="s">
        <v>63</v>
      </c>
      <c r="L31" s="313">
        <v>22</v>
      </c>
      <c r="M31" s="232">
        <v>13</v>
      </c>
      <c r="N31" s="332">
        <v>2</v>
      </c>
      <c r="O31" s="332" t="s">
        <v>63</v>
      </c>
      <c r="P31" s="332">
        <v>400</v>
      </c>
      <c r="Q31" s="232">
        <v>2451</v>
      </c>
      <c r="R31" s="232">
        <v>3646</v>
      </c>
      <c r="S31" s="332">
        <v>3004</v>
      </c>
      <c r="T31" s="332">
        <v>3968</v>
      </c>
      <c r="U31" s="332">
        <v>5033</v>
      </c>
      <c r="V31" s="148">
        <v>243</v>
      </c>
      <c r="W31" s="232" t="s">
        <v>63</v>
      </c>
      <c r="X31" s="332" t="s">
        <v>63</v>
      </c>
      <c r="Y31" s="332" t="s">
        <v>63</v>
      </c>
      <c r="Z31" s="332" t="s">
        <v>63</v>
      </c>
      <c r="AA31" s="25"/>
    </row>
    <row r="32" spans="1:27">
      <c r="A32" s="28" t="s">
        <v>91</v>
      </c>
      <c r="B32" s="147">
        <v>1</v>
      </c>
      <c r="C32" s="332" t="s">
        <v>63</v>
      </c>
      <c r="D32" s="332" t="s">
        <v>63</v>
      </c>
      <c r="E32" s="332" t="s">
        <v>63</v>
      </c>
      <c r="F32" s="332" t="s">
        <v>63</v>
      </c>
      <c r="G32" s="147">
        <v>60</v>
      </c>
      <c r="H32" s="232">
        <v>45</v>
      </c>
      <c r="I32" s="332">
        <v>36</v>
      </c>
      <c r="J32" s="332">
        <v>35</v>
      </c>
      <c r="K32" s="332">
        <v>23</v>
      </c>
      <c r="L32" s="313">
        <v>1438</v>
      </c>
      <c r="M32" s="232">
        <v>3651</v>
      </c>
      <c r="N32" s="332">
        <v>2761</v>
      </c>
      <c r="O32" s="332">
        <v>3217</v>
      </c>
      <c r="P32" s="332">
        <v>4324</v>
      </c>
      <c r="Q32" s="232">
        <v>2638</v>
      </c>
      <c r="R32" s="232">
        <v>4380</v>
      </c>
      <c r="S32" s="332">
        <v>4560</v>
      </c>
      <c r="T32" s="332">
        <v>5364</v>
      </c>
      <c r="U32" s="332">
        <v>7049</v>
      </c>
      <c r="V32" s="313">
        <v>747</v>
      </c>
      <c r="W32" s="232">
        <v>1283</v>
      </c>
      <c r="X32" s="332">
        <v>2157</v>
      </c>
      <c r="Y32" s="332">
        <v>1947</v>
      </c>
      <c r="Z32" s="332">
        <v>2310</v>
      </c>
      <c r="AA32" s="25"/>
    </row>
    <row r="33" spans="1:27">
      <c r="A33" s="28" t="s">
        <v>92</v>
      </c>
      <c r="B33" s="331" t="s">
        <v>63</v>
      </c>
      <c r="C33" s="332" t="s">
        <v>63</v>
      </c>
      <c r="D33" s="332" t="s">
        <v>63</v>
      </c>
      <c r="E33" s="332" t="s">
        <v>63</v>
      </c>
      <c r="F33" s="332" t="s">
        <v>63</v>
      </c>
      <c r="G33" s="331" t="s">
        <v>63</v>
      </c>
      <c r="H33" s="232" t="s">
        <v>63</v>
      </c>
      <c r="I33" s="332" t="s">
        <v>63</v>
      </c>
      <c r="J33" s="332">
        <v>92</v>
      </c>
      <c r="K33" s="332">
        <v>109</v>
      </c>
      <c r="L33" s="313">
        <v>502</v>
      </c>
      <c r="M33" s="232">
        <v>615</v>
      </c>
      <c r="N33" s="332">
        <v>19</v>
      </c>
      <c r="O33" s="332">
        <v>399</v>
      </c>
      <c r="P33" s="332">
        <v>1226</v>
      </c>
      <c r="Q33" s="232">
        <v>3052</v>
      </c>
      <c r="R33" s="232">
        <v>2600</v>
      </c>
      <c r="S33" s="332">
        <v>4492</v>
      </c>
      <c r="T33" s="332">
        <v>2026</v>
      </c>
      <c r="U33" s="332">
        <v>3866</v>
      </c>
      <c r="V33" s="313">
        <v>1025</v>
      </c>
      <c r="W33" s="232">
        <v>460</v>
      </c>
      <c r="X33" s="332">
        <v>1341</v>
      </c>
      <c r="Y33" s="332">
        <v>1855</v>
      </c>
      <c r="Z33" s="332">
        <v>1783</v>
      </c>
      <c r="AA33" s="25"/>
    </row>
    <row r="34" spans="1:27">
      <c r="A34" s="68" t="s">
        <v>93</v>
      </c>
      <c r="B34" s="146">
        <v>55</v>
      </c>
      <c r="C34" s="331" t="s">
        <v>63</v>
      </c>
      <c r="D34" s="331">
        <v>42</v>
      </c>
      <c r="E34" s="331" t="s">
        <v>63</v>
      </c>
      <c r="F34" s="331" t="s">
        <v>63</v>
      </c>
      <c r="G34" s="146">
        <v>797</v>
      </c>
      <c r="H34" s="225">
        <v>2621</v>
      </c>
      <c r="I34" s="331">
        <v>2811</v>
      </c>
      <c r="J34" s="331">
        <v>2676</v>
      </c>
      <c r="K34" s="331">
        <v>2142</v>
      </c>
      <c r="L34" s="311">
        <v>5872</v>
      </c>
      <c r="M34" s="225">
        <v>12094</v>
      </c>
      <c r="N34" s="331">
        <v>11246</v>
      </c>
      <c r="O34" s="331">
        <v>13113</v>
      </c>
      <c r="P34" s="331">
        <v>17250</v>
      </c>
      <c r="Q34" s="312">
        <v>26493</v>
      </c>
      <c r="R34" s="225">
        <v>26464</v>
      </c>
      <c r="S34" s="331">
        <v>36211</v>
      </c>
      <c r="T34" s="331">
        <v>27765</v>
      </c>
      <c r="U34" s="331">
        <v>26499</v>
      </c>
      <c r="V34" s="311">
        <v>75998</v>
      </c>
      <c r="W34" s="225">
        <v>74404</v>
      </c>
      <c r="X34" s="331">
        <v>94168</v>
      </c>
      <c r="Y34" s="392">
        <v>112031</v>
      </c>
      <c r="Z34" s="392">
        <v>102926</v>
      </c>
      <c r="AA34" s="25"/>
    </row>
    <row r="35" spans="1:27">
      <c r="A35" s="28" t="s">
        <v>94</v>
      </c>
      <c r="B35" s="331" t="s">
        <v>63</v>
      </c>
      <c r="C35" s="332" t="s">
        <v>63</v>
      </c>
      <c r="D35" s="332" t="s">
        <v>63</v>
      </c>
      <c r="E35" s="332" t="s">
        <v>63</v>
      </c>
      <c r="F35" s="332" t="s">
        <v>63</v>
      </c>
      <c r="G35" s="147">
        <v>102</v>
      </c>
      <c r="H35" s="232">
        <v>211</v>
      </c>
      <c r="I35" s="332">
        <v>240</v>
      </c>
      <c r="J35" s="332">
        <v>313</v>
      </c>
      <c r="K35" s="332">
        <v>273</v>
      </c>
      <c r="L35" s="313">
        <v>1688</v>
      </c>
      <c r="M35" s="232">
        <v>826</v>
      </c>
      <c r="N35" s="332">
        <v>876</v>
      </c>
      <c r="O35" s="332">
        <v>1097</v>
      </c>
      <c r="P35" s="332">
        <v>642</v>
      </c>
      <c r="Q35" s="232">
        <v>140</v>
      </c>
      <c r="R35" s="232">
        <v>41</v>
      </c>
      <c r="S35" s="332">
        <v>148</v>
      </c>
      <c r="T35" s="332">
        <v>57</v>
      </c>
      <c r="U35" s="332">
        <v>144</v>
      </c>
      <c r="V35" s="313">
        <v>1537</v>
      </c>
      <c r="W35" s="232">
        <v>829</v>
      </c>
      <c r="X35" s="332">
        <v>1900</v>
      </c>
      <c r="Y35" s="332">
        <v>1755</v>
      </c>
      <c r="Z35" s="332">
        <v>1722</v>
      </c>
      <c r="AA35" s="25"/>
    </row>
    <row r="36" spans="1:27">
      <c r="A36" s="28" t="s">
        <v>95</v>
      </c>
      <c r="B36" s="331" t="s">
        <v>63</v>
      </c>
      <c r="C36" s="332" t="s">
        <v>63</v>
      </c>
      <c r="D36" s="332" t="s">
        <v>63</v>
      </c>
      <c r="E36" s="332" t="s">
        <v>63</v>
      </c>
      <c r="F36" s="332" t="s">
        <v>63</v>
      </c>
      <c r="G36" s="147">
        <v>2</v>
      </c>
      <c r="H36" s="232">
        <v>4</v>
      </c>
      <c r="I36" s="332">
        <v>7</v>
      </c>
      <c r="J36" s="332">
        <v>15</v>
      </c>
      <c r="K36" s="332" t="s">
        <v>63</v>
      </c>
      <c r="L36" s="313">
        <v>39</v>
      </c>
      <c r="M36" s="232">
        <v>11</v>
      </c>
      <c r="N36" s="332" t="s">
        <v>63</v>
      </c>
      <c r="O36" s="332">
        <v>9</v>
      </c>
      <c r="P36" s="332" t="s">
        <v>63</v>
      </c>
      <c r="Q36" s="232">
        <v>4580</v>
      </c>
      <c r="R36" s="232">
        <v>2498</v>
      </c>
      <c r="S36" s="332">
        <v>3025</v>
      </c>
      <c r="T36" s="332">
        <v>2151</v>
      </c>
      <c r="U36" s="332">
        <v>1094</v>
      </c>
      <c r="V36" s="313">
        <v>26462</v>
      </c>
      <c r="W36" s="232">
        <v>23115</v>
      </c>
      <c r="X36" s="332">
        <v>34538</v>
      </c>
      <c r="Y36" s="332">
        <v>39090</v>
      </c>
      <c r="Z36" s="332">
        <v>32211</v>
      </c>
      <c r="AA36" s="25"/>
    </row>
    <row r="37" spans="1:27">
      <c r="A37" s="28" t="s">
        <v>96</v>
      </c>
      <c r="B37" s="331" t="s">
        <v>63</v>
      </c>
      <c r="C37" s="332" t="s">
        <v>63</v>
      </c>
      <c r="D37" s="332" t="s">
        <v>63</v>
      </c>
      <c r="E37" s="332" t="s">
        <v>63</v>
      </c>
      <c r="F37" s="332" t="s">
        <v>63</v>
      </c>
      <c r="G37" s="331" t="s">
        <v>63</v>
      </c>
      <c r="H37" s="232" t="s">
        <v>63</v>
      </c>
      <c r="I37" s="332" t="s">
        <v>63</v>
      </c>
      <c r="J37" s="332" t="s">
        <v>63</v>
      </c>
      <c r="K37" s="332" t="s">
        <v>63</v>
      </c>
      <c r="L37" s="313">
        <v>51</v>
      </c>
      <c r="M37" s="232">
        <v>1108</v>
      </c>
      <c r="N37" s="332">
        <v>664</v>
      </c>
      <c r="O37" s="332">
        <v>304</v>
      </c>
      <c r="P37" s="332">
        <v>242</v>
      </c>
      <c r="Q37" s="232">
        <v>7472</v>
      </c>
      <c r="R37" s="232">
        <v>5090</v>
      </c>
      <c r="S37" s="332">
        <v>9722</v>
      </c>
      <c r="T37" s="332">
        <v>3113</v>
      </c>
      <c r="U37" s="332">
        <v>4816</v>
      </c>
      <c r="V37" s="148">
        <v>13196</v>
      </c>
      <c r="W37" s="232">
        <v>13504</v>
      </c>
      <c r="X37" s="332">
        <v>14211</v>
      </c>
      <c r="Y37" s="332">
        <v>18446</v>
      </c>
      <c r="Z37" s="332">
        <v>16175</v>
      </c>
      <c r="AA37" s="25"/>
    </row>
    <row r="38" spans="1:27">
      <c r="A38" s="28" t="s">
        <v>97</v>
      </c>
      <c r="B38" s="147">
        <v>24</v>
      </c>
      <c r="C38" s="332" t="s">
        <v>63</v>
      </c>
      <c r="D38" s="332" t="s">
        <v>63</v>
      </c>
      <c r="E38" s="332" t="s">
        <v>63</v>
      </c>
      <c r="F38" s="332" t="s">
        <v>63</v>
      </c>
      <c r="G38" s="147">
        <v>160</v>
      </c>
      <c r="H38" s="232">
        <v>1290</v>
      </c>
      <c r="I38" s="332">
        <v>1397</v>
      </c>
      <c r="J38" s="332">
        <v>1931</v>
      </c>
      <c r="K38" s="332">
        <v>1565</v>
      </c>
      <c r="L38" s="313">
        <v>542</v>
      </c>
      <c r="M38" s="232">
        <v>1668</v>
      </c>
      <c r="N38" s="332">
        <v>1397</v>
      </c>
      <c r="O38" s="332">
        <v>1885</v>
      </c>
      <c r="P38" s="332">
        <v>2882</v>
      </c>
      <c r="Q38" s="232">
        <v>3495</v>
      </c>
      <c r="R38" s="232">
        <v>4514</v>
      </c>
      <c r="S38" s="332">
        <v>6480</v>
      </c>
      <c r="T38" s="332">
        <v>5999</v>
      </c>
      <c r="U38" s="332">
        <v>5971</v>
      </c>
      <c r="V38" s="313">
        <v>8054</v>
      </c>
      <c r="W38" s="232">
        <v>6074</v>
      </c>
      <c r="X38" s="332">
        <v>8427</v>
      </c>
      <c r="Y38" s="332">
        <v>10470</v>
      </c>
      <c r="Z38" s="332">
        <v>9903</v>
      </c>
      <c r="AA38" s="25"/>
    </row>
    <row r="39" spans="1:27">
      <c r="A39" s="28" t="s">
        <v>98</v>
      </c>
      <c r="B39" s="331" t="s">
        <v>63</v>
      </c>
      <c r="C39" s="332" t="s">
        <v>63</v>
      </c>
      <c r="D39" s="332" t="s">
        <v>63</v>
      </c>
      <c r="E39" s="332" t="s">
        <v>63</v>
      </c>
      <c r="F39" s="332" t="s">
        <v>63</v>
      </c>
      <c r="G39" s="147">
        <v>5</v>
      </c>
      <c r="H39" s="232">
        <v>53</v>
      </c>
      <c r="I39" s="332">
        <v>201</v>
      </c>
      <c r="J39" s="332">
        <v>77</v>
      </c>
      <c r="K39" s="332">
        <v>23</v>
      </c>
      <c r="L39" s="225" t="s">
        <v>63</v>
      </c>
      <c r="M39" s="232">
        <v>139</v>
      </c>
      <c r="N39" s="332">
        <v>201</v>
      </c>
      <c r="O39" s="332">
        <v>368</v>
      </c>
      <c r="P39" s="332">
        <v>217</v>
      </c>
      <c r="Q39" s="232">
        <v>1430</v>
      </c>
      <c r="R39" s="232">
        <v>1439</v>
      </c>
      <c r="S39" s="332">
        <v>1351</v>
      </c>
      <c r="T39" s="332">
        <v>932</v>
      </c>
      <c r="U39" s="332">
        <v>1458</v>
      </c>
      <c r="V39" s="313">
        <v>5295</v>
      </c>
      <c r="W39" s="232">
        <v>4411</v>
      </c>
      <c r="X39" s="332">
        <v>6527</v>
      </c>
      <c r="Y39" s="332">
        <v>8512</v>
      </c>
      <c r="Z39" s="332">
        <v>8230</v>
      </c>
      <c r="AA39" s="25"/>
    </row>
    <row r="40" spans="1:27">
      <c r="A40" s="28" t="s">
        <v>99</v>
      </c>
      <c r="B40" s="331" t="s">
        <v>63</v>
      </c>
      <c r="C40" s="332" t="s">
        <v>63</v>
      </c>
      <c r="D40" s="332">
        <v>42</v>
      </c>
      <c r="E40" s="332" t="s">
        <v>63</v>
      </c>
      <c r="F40" s="332" t="s">
        <v>63</v>
      </c>
      <c r="G40" s="147">
        <v>10</v>
      </c>
      <c r="H40" s="232">
        <v>321</v>
      </c>
      <c r="I40" s="332">
        <v>485</v>
      </c>
      <c r="J40" s="332">
        <v>59</v>
      </c>
      <c r="K40" s="332">
        <v>32</v>
      </c>
      <c r="L40" s="313">
        <v>169</v>
      </c>
      <c r="M40" s="232">
        <v>668</v>
      </c>
      <c r="N40" s="332">
        <v>626</v>
      </c>
      <c r="O40" s="332">
        <v>14</v>
      </c>
      <c r="P40" s="332">
        <v>7</v>
      </c>
      <c r="Q40" s="232">
        <v>1173</v>
      </c>
      <c r="R40" s="232">
        <v>744</v>
      </c>
      <c r="S40" s="332">
        <v>1260</v>
      </c>
      <c r="T40" s="332">
        <v>1127</v>
      </c>
      <c r="U40" s="332">
        <v>1314</v>
      </c>
      <c r="V40" s="313">
        <v>4372</v>
      </c>
      <c r="W40" s="232">
        <v>5138</v>
      </c>
      <c r="X40" s="332">
        <v>4501</v>
      </c>
      <c r="Y40" s="332">
        <v>6103</v>
      </c>
      <c r="Z40" s="332">
        <v>5762</v>
      </c>
      <c r="AA40" s="25"/>
    </row>
    <row r="41" spans="1:27">
      <c r="A41" s="28" t="s">
        <v>100</v>
      </c>
      <c r="B41" s="331" t="s">
        <v>63</v>
      </c>
      <c r="C41" s="332" t="s">
        <v>63</v>
      </c>
      <c r="D41" s="332" t="s">
        <v>63</v>
      </c>
      <c r="E41" s="332" t="s">
        <v>63</v>
      </c>
      <c r="F41" s="332" t="s">
        <v>63</v>
      </c>
      <c r="G41" s="147">
        <v>518</v>
      </c>
      <c r="H41" s="232">
        <v>742</v>
      </c>
      <c r="I41" s="332">
        <v>481</v>
      </c>
      <c r="J41" s="332">
        <v>281</v>
      </c>
      <c r="K41" s="332">
        <v>249</v>
      </c>
      <c r="L41" s="313">
        <v>3383</v>
      </c>
      <c r="M41" s="232">
        <v>7635</v>
      </c>
      <c r="N41" s="332">
        <v>7482</v>
      </c>
      <c r="O41" s="332">
        <v>9436</v>
      </c>
      <c r="P41" s="332">
        <v>13260</v>
      </c>
      <c r="Q41" s="232">
        <v>7856</v>
      </c>
      <c r="R41" s="232">
        <v>11481</v>
      </c>
      <c r="S41" s="332">
        <v>12286</v>
      </c>
      <c r="T41" s="332">
        <v>13801</v>
      </c>
      <c r="U41" s="332">
        <v>10536</v>
      </c>
      <c r="V41" s="313">
        <v>7939</v>
      </c>
      <c r="W41" s="232">
        <v>10329</v>
      </c>
      <c r="X41" s="332">
        <v>9070</v>
      </c>
      <c r="Y41" s="332">
        <v>12653</v>
      </c>
      <c r="Z41" s="332">
        <v>14011</v>
      </c>
      <c r="AA41" s="25"/>
    </row>
    <row r="42" spans="1:27">
      <c r="A42" s="28" t="s">
        <v>101</v>
      </c>
      <c r="B42" s="147">
        <v>31</v>
      </c>
      <c r="C42" s="332" t="s">
        <v>63</v>
      </c>
      <c r="D42" s="332" t="s">
        <v>63</v>
      </c>
      <c r="E42" s="332" t="s">
        <v>63</v>
      </c>
      <c r="F42" s="332" t="s">
        <v>63</v>
      </c>
      <c r="G42" s="331" t="s">
        <v>63</v>
      </c>
      <c r="H42" s="232" t="s">
        <v>63</v>
      </c>
      <c r="I42" s="332" t="s">
        <v>63</v>
      </c>
      <c r="J42" s="332" t="s">
        <v>63</v>
      </c>
      <c r="K42" s="332" t="s">
        <v>63</v>
      </c>
      <c r="L42" s="225" t="s">
        <v>63</v>
      </c>
      <c r="M42" s="232">
        <v>39</v>
      </c>
      <c r="N42" s="332" t="s">
        <v>63</v>
      </c>
      <c r="O42" s="332" t="s">
        <v>63</v>
      </c>
      <c r="P42" s="332" t="s">
        <v>63</v>
      </c>
      <c r="Q42" s="232">
        <v>347</v>
      </c>
      <c r="R42" s="232">
        <v>657</v>
      </c>
      <c r="S42" s="332">
        <v>1939</v>
      </c>
      <c r="T42" s="332">
        <v>585</v>
      </c>
      <c r="U42" s="332">
        <v>1166</v>
      </c>
      <c r="V42" s="313">
        <v>9143</v>
      </c>
      <c r="W42" s="232">
        <v>11004</v>
      </c>
      <c r="X42" s="332">
        <v>14994</v>
      </c>
      <c r="Y42" s="332">
        <v>15004</v>
      </c>
      <c r="Z42" s="332">
        <v>14912</v>
      </c>
      <c r="AA42" s="25"/>
    </row>
    <row r="43" spans="1:27">
      <c r="A43" s="69" t="s">
        <v>102</v>
      </c>
      <c r="B43" s="149">
        <v>252</v>
      </c>
      <c r="C43" s="333" t="s">
        <v>63</v>
      </c>
      <c r="D43" s="333" t="s">
        <v>63</v>
      </c>
      <c r="E43" s="333" t="s">
        <v>63</v>
      </c>
      <c r="F43" s="333" t="s">
        <v>63</v>
      </c>
      <c r="G43" s="333" t="s">
        <v>63</v>
      </c>
      <c r="H43" s="315" t="s">
        <v>63</v>
      </c>
      <c r="I43" s="333" t="s">
        <v>63</v>
      </c>
      <c r="J43" s="333" t="s">
        <v>63</v>
      </c>
      <c r="K43" s="333" t="s">
        <v>63</v>
      </c>
      <c r="L43" s="314">
        <v>92</v>
      </c>
      <c r="M43" s="315">
        <v>137</v>
      </c>
      <c r="N43" s="333">
        <v>6</v>
      </c>
      <c r="O43" s="333">
        <v>45</v>
      </c>
      <c r="P43" s="333">
        <v>169</v>
      </c>
      <c r="Q43" s="316">
        <v>11268</v>
      </c>
      <c r="R43" s="315">
        <v>8230</v>
      </c>
      <c r="S43" s="333">
        <v>14472</v>
      </c>
      <c r="T43" s="333">
        <v>5068</v>
      </c>
      <c r="U43" s="333">
        <v>8455</v>
      </c>
      <c r="V43" s="150">
        <v>17921</v>
      </c>
      <c r="W43" s="315">
        <v>10545</v>
      </c>
      <c r="X43" s="333">
        <v>20780</v>
      </c>
      <c r="Y43" s="393">
        <v>21342</v>
      </c>
      <c r="Z43" s="393">
        <v>22779</v>
      </c>
      <c r="AA43" s="25"/>
    </row>
    <row r="44" spans="1:27" ht="24" customHeight="1">
      <c r="A44" s="462" t="s">
        <v>338</v>
      </c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  <c r="T44" s="462"/>
      <c r="U44" s="462"/>
      <c r="V44" s="462"/>
      <c r="W44" s="462"/>
      <c r="X44" s="462"/>
      <c r="Y44" s="462"/>
      <c r="Z44" s="462"/>
    </row>
    <row r="46" spans="1:27"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</row>
    <row r="47" spans="1:27"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</row>
  </sheetData>
  <mergeCells count="9">
    <mergeCell ref="A1:Z1"/>
    <mergeCell ref="A2:Z2"/>
    <mergeCell ref="V3:Z3"/>
    <mergeCell ref="A44:Z44"/>
    <mergeCell ref="A3:A4"/>
    <mergeCell ref="Q3:U3"/>
    <mergeCell ref="L3:P3"/>
    <mergeCell ref="G3:K3"/>
    <mergeCell ref="B3:F3"/>
  </mergeCells>
  <pageMargins left="0.51181102362204722" right="0.51181102362204722" top="0.86614173228346458" bottom="0.86614173228346458" header="0.51181102362204722" footer="0.51181102362204722"/>
  <pageSetup paperSize="9" orientation="landscape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79998168889431442"/>
  </sheetPr>
  <dimension ref="A1:AA44"/>
  <sheetViews>
    <sheetView zoomScaleNormal="100" workbookViewId="0">
      <pane ySplit="4" topLeftCell="A5" activePane="bottomLeft" state="frozen"/>
      <selection activeCell="E13" sqref="E13"/>
      <selection pane="bottomLeft" activeCell="A3" sqref="A3:A4"/>
    </sheetView>
  </sheetViews>
  <sheetFormatPr defaultRowHeight="12.75"/>
  <cols>
    <col min="1" max="1" width="21" customWidth="1"/>
    <col min="2" max="6" width="6.5703125" customWidth="1"/>
    <col min="7" max="8" width="5.85546875" customWidth="1"/>
    <col min="9" max="11" width="6.5703125" customWidth="1"/>
    <col min="12" max="16" width="5.7109375" customWidth="1"/>
    <col min="17" max="18" width="5.5703125" customWidth="1"/>
    <col min="19" max="21" width="6.5703125" customWidth="1"/>
    <col min="22" max="25" width="5.7109375" customWidth="1"/>
    <col min="26" max="26" width="6.7109375" customWidth="1"/>
  </cols>
  <sheetData>
    <row r="1" spans="1:27" ht="54" customHeight="1">
      <c r="A1" s="433" t="s">
        <v>332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  <c r="U1" s="433"/>
      <c r="V1" s="433"/>
      <c r="W1" s="433"/>
      <c r="X1" s="433"/>
      <c r="Y1" s="433"/>
      <c r="Z1" s="433"/>
    </row>
    <row r="2" spans="1:27" ht="11.25" customHeight="1">
      <c r="A2" s="443" t="s">
        <v>104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443"/>
      <c r="U2" s="443"/>
      <c r="V2" s="443"/>
      <c r="W2" s="443"/>
      <c r="X2" s="443"/>
      <c r="Y2" s="443"/>
      <c r="Z2" s="443"/>
    </row>
    <row r="3" spans="1:27" ht="111" customHeight="1">
      <c r="A3" s="464" t="s">
        <v>343</v>
      </c>
      <c r="B3" s="427" t="s">
        <v>302</v>
      </c>
      <c r="C3" s="428"/>
      <c r="D3" s="428"/>
      <c r="E3" s="428"/>
      <c r="F3" s="429"/>
      <c r="G3" s="427" t="s">
        <v>110</v>
      </c>
      <c r="H3" s="428"/>
      <c r="I3" s="428"/>
      <c r="J3" s="428"/>
      <c r="K3" s="429"/>
      <c r="L3" s="427" t="s">
        <v>111</v>
      </c>
      <c r="M3" s="428"/>
      <c r="N3" s="428"/>
      <c r="O3" s="428"/>
      <c r="P3" s="429"/>
      <c r="Q3" s="427" t="s">
        <v>112</v>
      </c>
      <c r="R3" s="428"/>
      <c r="S3" s="428"/>
      <c r="T3" s="428"/>
      <c r="U3" s="429"/>
      <c r="V3" s="427" t="s">
        <v>113</v>
      </c>
      <c r="W3" s="428"/>
      <c r="X3" s="428"/>
      <c r="Y3" s="428"/>
      <c r="Z3" s="428"/>
    </row>
    <row r="4" spans="1:27" ht="12.75" customHeight="1">
      <c r="A4" s="459"/>
      <c r="B4" s="26">
        <v>2015</v>
      </c>
      <c r="C4" s="23">
        <v>2020</v>
      </c>
      <c r="D4" s="23">
        <v>2021</v>
      </c>
      <c r="E4" s="23">
        <v>2022</v>
      </c>
      <c r="F4" s="23">
        <v>2023</v>
      </c>
      <c r="G4" s="26">
        <v>2015</v>
      </c>
      <c r="H4" s="23">
        <v>2020</v>
      </c>
      <c r="I4" s="23">
        <v>2021</v>
      </c>
      <c r="J4" s="23">
        <v>2022</v>
      </c>
      <c r="K4" s="23">
        <v>2023</v>
      </c>
      <c r="L4" s="26">
        <v>2015</v>
      </c>
      <c r="M4" s="23">
        <v>2020</v>
      </c>
      <c r="N4" s="23">
        <v>2021</v>
      </c>
      <c r="O4" s="23">
        <v>2022</v>
      </c>
      <c r="P4" s="23">
        <v>2023</v>
      </c>
      <c r="Q4" s="26">
        <v>2015</v>
      </c>
      <c r="R4" s="23">
        <v>2020</v>
      </c>
      <c r="S4" s="23">
        <v>2021</v>
      </c>
      <c r="T4" s="23">
        <v>2022</v>
      </c>
      <c r="U4" s="23">
        <v>2023</v>
      </c>
      <c r="V4" s="26">
        <v>2015</v>
      </c>
      <c r="W4" s="23">
        <v>2020</v>
      </c>
      <c r="X4" s="23">
        <v>2021</v>
      </c>
      <c r="Y4" s="23">
        <v>2022</v>
      </c>
      <c r="Z4" s="321">
        <v>2023</v>
      </c>
    </row>
    <row r="5" spans="1:27">
      <c r="A5" s="60" t="s">
        <v>114</v>
      </c>
      <c r="B5" s="404">
        <v>139061</v>
      </c>
      <c r="C5" s="331">
        <v>10391</v>
      </c>
      <c r="D5" s="331">
        <v>651924</v>
      </c>
      <c r="E5" s="331">
        <v>247288</v>
      </c>
      <c r="F5" s="331">
        <v>504651</v>
      </c>
      <c r="G5" s="405">
        <v>54058</v>
      </c>
      <c r="H5" s="331">
        <v>83877</v>
      </c>
      <c r="I5" s="331">
        <v>188713</v>
      </c>
      <c r="J5" s="331">
        <v>129740</v>
      </c>
      <c r="K5" s="331">
        <v>167120</v>
      </c>
      <c r="L5" s="405">
        <v>7280</v>
      </c>
      <c r="M5" s="331">
        <v>19747</v>
      </c>
      <c r="N5" s="331">
        <v>17460</v>
      </c>
      <c r="O5" s="331">
        <v>19825</v>
      </c>
      <c r="P5" s="331">
        <v>27250</v>
      </c>
      <c r="Q5" s="406">
        <v>36715</v>
      </c>
      <c r="R5" s="331">
        <v>91381</v>
      </c>
      <c r="S5" s="331">
        <v>140545</v>
      </c>
      <c r="T5" s="331">
        <v>103530</v>
      </c>
      <c r="U5" s="331">
        <v>130905</v>
      </c>
      <c r="V5" s="405">
        <v>8800</v>
      </c>
      <c r="W5" s="331">
        <v>11110</v>
      </c>
      <c r="X5" s="331">
        <v>15051</v>
      </c>
      <c r="Y5" s="392">
        <v>16389</v>
      </c>
      <c r="Z5" s="392">
        <v>20678</v>
      </c>
      <c r="AA5" s="25"/>
    </row>
    <row r="6" spans="1:27">
      <c r="A6" s="61" t="s">
        <v>68</v>
      </c>
      <c r="B6" s="408">
        <v>353</v>
      </c>
      <c r="C6" s="331" t="s">
        <v>63</v>
      </c>
      <c r="D6" s="331">
        <v>426</v>
      </c>
      <c r="E6" s="331">
        <v>233</v>
      </c>
      <c r="F6" s="331">
        <v>3557</v>
      </c>
      <c r="G6" s="409">
        <v>196</v>
      </c>
      <c r="H6" s="331">
        <v>58</v>
      </c>
      <c r="I6" s="331">
        <v>98</v>
      </c>
      <c r="J6" s="331">
        <v>94</v>
      </c>
      <c r="K6" s="331">
        <v>492</v>
      </c>
      <c r="L6" s="409" t="s">
        <v>63</v>
      </c>
      <c r="M6" s="331" t="s">
        <v>63</v>
      </c>
      <c r="N6" s="331" t="s">
        <v>63</v>
      </c>
      <c r="O6" s="331" t="s">
        <v>63</v>
      </c>
      <c r="P6" s="331" t="s">
        <v>63</v>
      </c>
      <c r="Q6" s="331">
        <v>3</v>
      </c>
      <c r="R6" s="331">
        <v>22</v>
      </c>
      <c r="S6" s="331">
        <v>107</v>
      </c>
      <c r="T6" s="331">
        <v>35</v>
      </c>
      <c r="U6" s="331">
        <v>200</v>
      </c>
      <c r="V6" s="409">
        <v>147</v>
      </c>
      <c r="W6" s="331">
        <v>40</v>
      </c>
      <c r="X6" s="331">
        <v>18</v>
      </c>
      <c r="Y6" s="392">
        <v>110</v>
      </c>
      <c r="Z6" s="392">
        <v>9</v>
      </c>
      <c r="AA6" s="25"/>
    </row>
    <row r="7" spans="1:27">
      <c r="A7" s="61" t="s">
        <v>69</v>
      </c>
      <c r="B7" s="408">
        <v>46368</v>
      </c>
      <c r="C7" s="331">
        <v>3744</v>
      </c>
      <c r="D7" s="331">
        <v>239362</v>
      </c>
      <c r="E7" s="331">
        <v>97924</v>
      </c>
      <c r="F7" s="331">
        <v>216179</v>
      </c>
      <c r="G7" s="409">
        <v>21828</v>
      </c>
      <c r="H7" s="331">
        <v>43857</v>
      </c>
      <c r="I7" s="331">
        <v>68974</v>
      </c>
      <c r="J7" s="331">
        <v>54411</v>
      </c>
      <c r="K7" s="331">
        <v>78216</v>
      </c>
      <c r="L7" s="311">
        <v>3471</v>
      </c>
      <c r="M7" s="331">
        <v>7169</v>
      </c>
      <c r="N7" s="331">
        <v>6377</v>
      </c>
      <c r="O7" s="331">
        <v>6159</v>
      </c>
      <c r="P7" s="331">
        <v>11840</v>
      </c>
      <c r="Q7" s="331">
        <v>18496</v>
      </c>
      <c r="R7" s="331">
        <v>63691</v>
      </c>
      <c r="S7" s="331">
        <v>99967</v>
      </c>
      <c r="T7" s="331">
        <v>71133</v>
      </c>
      <c r="U7" s="331">
        <v>88714</v>
      </c>
      <c r="V7" s="409">
        <v>47</v>
      </c>
      <c r="W7" s="331">
        <v>6</v>
      </c>
      <c r="X7" s="331" t="s">
        <v>63</v>
      </c>
      <c r="Y7" s="392" t="s">
        <v>63</v>
      </c>
      <c r="Z7" s="392" t="s">
        <v>63</v>
      </c>
      <c r="AA7" s="25"/>
    </row>
    <row r="8" spans="1:27">
      <c r="A8" s="62" t="s">
        <v>70</v>
      </c>
      <c r="B8" s="410">
        <v>355</v>
      </c>
      <c r="C8" s="332" t="s">
        <v>63</v>
      </c>
      <c r="D8" s="332">
        <v>1530</v>
      </c>
      <c r="E8" s="332">
        <v>168</v>
      </c>
      <c r="F8" s="332">
        <v>820</v>
      </c>
      <c r="G8" s="332">
        <v>45</v>
      </c>
      <c r="H8" s="332">
        <v>111</v>
      </c>
      <c r="I8" s="332" t="s">
        <v>63</v>
      </c>
      <c r="J8" s="332">
        <v>67</v>
      </c>
      <c r="K8" s="332">
        <v>84</v>
      </c>
      <c r="L8" s="409" t="s">
        <v>63</v>
      </c>
      <c r="M8" s="332" t="s">
        <v>63</v>
      </c>
      <c r="N8" s="332" t="s">
        <v>63</v>
      </c>
      <c r="O8" s="332" t="s">
        <v>63</v>
      </c>
      <c r="P8" s="332" t="s">
        <v>63</v>
      </c>
      <c r="Q8" s="409" t="s">
        <v>63</v>
      </c>
      <c r="R8" s="332">
        <v>2</v>
      </c>
      <c r="S8" s="332" t="s">
        <v>63</v>
      </c>
      <c r="T8" s="332"/>
      <c r="U8" s="332">
        <v>1</v>
      </c>
      <c r="V8" s="409" t="s">
        <v>63</v>
      </c>
      <c r="W8" s="332" t="s">
        <v>63</v>
      </c>
      <c r="X8" s="332" t="s">
        <v>63</v>
      </c>
      <c r="Y8" s="331" t="s">
        <v>63</v>
      </c>
      <c r="Z8" s="332" t="s">
        <v>63</v>
      </c>
      <c r="AA8" s="25"/>
    </row>
    <row r="9" spans="1:27">
      <c r="A9" s="62" t="s">
        <v>71</v>
      </c>
      <c r="B9" s="411">
        <v>742</v>
      </c>
      <c r="C9" s="332">
        <v>262</v>
      </c>
      <c r="D9" s="332">
        <v>8214</v>
      </c>
      <c r="E9" s="332">
        <v>5896</v>
      </c>
      <c r="F9" s="332">
        <v>9103</v>
      </c>
      <c r="G9" s="313">
        <v>519</v>
      </c>
      <c r="H9" s="332">
        <v>2860</v>
      </c>
      <c r="I9" s="332">
        <v>2996</v>
      </c>
      <c r="J9" s="332">
        <v>3297</v>
      </c>
      <c r="K9" s="332">
        <v>3780</v>
      </c>
      <c r="L9" s="313">
        <v>553</v>
      </c>
      <c r="M9" s="332">
        <v>965</v>
      </c>
      <c r="N9" s="332">
        <v>1058</v>
      </c>
      <c r="O9" s="332">
        <v>955</v>
      </c>
      <c r="P9" s="332">
        <v>1435</v>
      </c>
      <c r="Q9" s="332">
        <v>2616</v>
      </c>
      <c r="R9" s="332">
        <v>19512</v>
      </c>
      <c r="S9" s="332">
        <v>28027</v>
      </c>
      <c r="T9" s="332">
        <v>23131</v>
      </c>
      <c r="U9" s="332">
        <v>21649</v>
      </c>
      <c r="V9" s="409" t="s">
        <v>63</v>
      </c>
      <c r="W9" s="332" t="s">
        <v>63</v>
      </c>
      <c r="X9" s="332" t="s">
        <v>63</v>
      </c>
      <c r="Y9" s="331" t="s">
        <v>63</v>
      </c>
      <c r="Z9" s="332" t="s">
        <v>63</v>
      </c>
      <c r="AA9" s="25"/>
    </row>
    <row r="10" spans="1:27">
      <c r="A10" s="62" t="s">
        <v>72</v>
      </c>
      <c r="B10" s="411">
        <v>2862</v>
      </c>
      <c r="C10" s="332">
        <v>499</v>
      </c>
      <c r="D10" s="332">
        <v>9622</v>
      </c>
      <c r="E10" s="332">
        <v>5281</v>
      </c>
      <c r="F10" s="332">
        <v>11182</v>
      </c>
      <c r="G10" s="412">
        <v>479</v>
      </c>
      <c r="H10" s="332">
        <v>1523</v>
      </c>
      <c r="I10" s="332">
        <v>2946</v>
      </c>
      <c r="J10" s="332">
        <v>1888</v>
      </c>
      <c r="K10" s="332">
        <v>3124</v>
      </c>
      <c r="L10" s="313">
        <v>4</v>
      </c>
      <c r="M10" s="332">
        <v>723</v>
      </c>
      <c r="N10" s="332">
        <v>16</v>
      </c>
      <c r="O10" s="332">
        <v>7</v>
      </c>
      <c r="P10" s="332" t="s">
        <v>63</v>
      </c>
      <c r="Q10" s="332">
        <v>2333</v>
      </c>
      <c r="R10" s="332">
        <v>5340</v>
      </c>
      <c r="S10" s="332">
        <v>9826</v>
      </c>
      <c r="T10" s="332">
        <v>5472</v>
      </c>
      <c r="U10" s="332">
        <v>7865</v>
      </c>
      <c r="V10" s="409" t="s">
        <v>63</v>
      </c>
      <c r="W10" s="332" t="s">
        <v>63</v>
      </c>
      <c r="X10" s="332" t="s">
        <v>63</v>
      </c>
      <c r="Y10" s="331" t="s">
        <v>63</v>
      </c>
      <c r="Z10" s="332" t="s">
        <v>63</v>
      </c>
      <c r="AA10" s="25"/>
    </row>
    <row r="11" spans="1:27">
      <c r="A11" s="62" t="s">
        <v>73</v>
      </c>
      <c r="B11" s="411">
        <v>3206</v>
      </c>
      <c r="C11" s="332">
        <v>302</v>
      </c>
      <c r="D11" s="332">
        <v>36033</v>
      </c>
      <c r="E11" s="332">
        <v>11406</v>
      </c>
      <c r="F11" s="332">
        <v>31934</v>
      </c>
      <c r="G11" s="412">
        <v>1833</v>
      </c>
      <c r="H11" s="332">
        <v>4295</v>
      </c>
      <c r="I11" s="332">
        <v>8500</v>
      </c>
      <c r="J11" s="332">
        <v>6575</v>
      </c>
      <c r="K11" s="332">
        <v>9026</v>
      </c>
      <c r="L11" s="313">
        <v>230</v>
      </c>
      <c r="M11" s="332">
        <v>209</v>
      </c>
      <c r="N11" s="332">
        <v>540</v>
      </c>
      <c r="O11" s="332">
        <v>317</v>
      </c>
      <c r="P11" s="332">
        <v>1385</v>
      </c>
      <c r="Q11" s="332">
        <v>78</v>
      </c>
      <c r="R11" s="332">
        <v>1893</v>
      </c>
      <c r="S11" s="332">
        <v>2267</v>
      </c>
      <c r="T11" s="332">
        <v>1791</v>
      </c>
      <c r="U11" s="332">
        <v>2308</v>
      </c>
      <c r="V11" s="409" t="s">
        <v>63</v>
      </c>
      <c r="W11" s="332" t="s">
        <v>63</v>
      </c>
      <c r="X11" s="332" t="s">
        <v>63</v>
      </c>
      <c r="Y11" s="331" t="s">
        <v>63</v>
      </c>
      <c r="Z11" s="332" t="s">
        <v>63</v>
      </c>
      <c r="AA11" s="25"/>
    </row>
    <row r="12" spans="1:27">
      <c r="A12" s="62" t="s">
        <v>74</v>
      </c>
      <c r="B12" s="411">
        <v>3556</v>
      </c>
      <c r="C12" s="332">
        <v>110</v>
      </c>
      <c r="D12" s="332">
        <v>26176</v>
      </c>
      <c r="E12" s="332">
        <v>13116</v>
      </c>
      <c r="F12" s="332">
        <v>19595</v>
      </c>
      <c r="G12" s="412">
        <v>1725</v>
      </c>
      <c r="H12" s="332">
        <v>5045</v>
      </c>
      <c r="I12" s="332">
        <v>7137</v>
      </c>
      <c r="J12" s="332">
        <v>5938</v>
      </c>
      <c r="K12" s="332">
        <v>8062</v>
      </c>
      <c r="L12" s="313">
        <v>1013</v>
      </c>
      <c r="M12" s="332">
        <v>1824</v>
      </c>
      <c r="N12" s="332">
        <v>2208</v>
      </c>
      <c r="O12" s="332">
        <v>1844</v>
      </c>
      <c r="P12" s="332">
        <v>2482</v>
      </c>
      <c r="Q12" s="332">
        <v>1190</v>
      </c>
      <c r="R12" s="332">
        <v>2898</v>
      </c>
      <c r="S12" s="332">
        <v>6567</v>
      </c>
      <c r="T12" s="332">
        <v>5147</v>
      </c>
      <c r="U12" s="332">
        <v>9606</v>
      </c>
      <c r="V12" s="409" t="s">
        <v>63</v>
      </c>
      <c r="W12" s="332" t="s">
        <v>63</v>
      </c>
      <c r="X12" s="332" t="s">
        <v>63</v>
      </c>
      <c r="Y12" s="331" t="s">
        <v>63</v>
      </c>
      <c r="Z12" s="332" t="s">
        <v>63</v>
      </c>
      <c r="AA12" s="25"/>
    </row>
    <row r="13" spans="1:27">
      <c r="A13" s="62" t="s">
        <v>75</v>
      </c>
      <c r="B13" s="411">
        <v>4423</v>
      </c>
      <c r="C13" s="332">
        <v>153</v>
      </c>
      <c r="D13" s="332">
        <v>21231</v>
      </c>
      <c r="E13" s="332">
        <v>7082</v>
      </c>
      <c r="F13" s="332">
        <v>24081</v>
      </c>
      <c r="G13" s="412">
        <v>2518</v>
      </c>
      <c r="H13" s="332">
        <v>4764</v>
      </c>
      <c r="I13" s="332">
        <v>7829</v>
      </c>
      <c r="J13" s="332">
        <v>4862</v>
      </c>
      <c r="K13" s="332">
        <v>8584</v>
      </c>
      <c r="L13" s="313">
        <v>15</v>
      </c>
      <c r="M13" s="332">
        <v>24</v>
      </c>
      <c r="N13" s="332">
        <v>26</v>
      </c>
      <c r="O13" s="332">
        <v>1</v>
      </c>
      <c r="P13" s="332">
        <v>35</v>
      </c>
      <c r="Q13" s="332">
        <v>318</v>
      </c>
      <c r="R13" s="332">
        <v>1094</v>
      </c>
      <c r="S13" s="332">
        <v>1487</v>
      </c>
      <c r="T13" s="332">
        <v>369</v>
      </c>
      <c r="U13" s="332">
        <v>607</v>
      </c>
      <c r="V13" s="412">
        <v>4</v>
      </c>
      <c r="W13" s="332">
        <v>6</v>
      </c>
      <c r="X13" s="332" t="s">
        <v>63</v>
      </c>
      <c r="Y13" s="331" t="s">
        <v>63</v>
      </c>
      <c r="Z13" s="332" t="s">
        <v>63</v>
      </c>
      <c r="AA13" s="25"/>
    </row>
    <row r="14" spans="1:27">
      <c r="A14" s="62" t="s">
        <v>76</v>
      </c>
      <c r="B14" s="411">
        <v>9074</v>
      </c>
      <c r="C14" s="332">
        <v>151</v>
      </c>
      <c r="D14" s="332">
        <v>26543</v>
      </c>
      <c r="E14" s="332">
        <v>10340</v>
      </c>
      <c r="F14" s="332">
        <v>27456</v>
      </c>
      <c r="G14" s="412">
        <v>3282</v>
      </c>
      <c r="H14" s="332">
        <v>3330</v>
      </c>
      <c r="I14" s="332">
        <v>8732</v>
      </c>
      <c r="J14" s="332">
        <v>7374</v>
      </c>
      <c r="K14" s="332">
        <v>9555</v>
      </c>
      <c r="L14" s="313">
        <v>130</v>
      </c>
      <c r="M14" s="332">
        <v>423</v>
      </c>
      <c r="N14" s="332">
        <v>443</v>
      </c>
      <c r="O14" s="332">
        <v>940</v>
      </c>
      <c r="P14" s="332">
        <v>2477</v>
      </c>
      <c r="Q14" s="332">
        <v>3480</v>
      </c>
      <c r="R14" s="332">
        <v>6045</v>
      </c>
      <c r="S14" s="332">
        <v>8478</v>
      </c>
      <c r="T14" s="332">
        <v>4920</v>
      </c>
      <c r="U14" s="332">
        <v>4608</v>
      </c>
      <c r="V14" s="412">
        <v>43</v>
      </c>
      <c r="W14" s="332" t="s">
        <v>63</v>
      </c>
      <c r="X14" s="332" t="s">
        <v>63</v>
      </c>
      <c r="Y14" s="331" t="s">
        <v>63</v>
      </c>
      <c r="Z14" s="332" t="s">
        <v>63</v>
      </c>
      <c r="AA14" s="25"/>
    </row>
    <row r="15" spans="1:27">
      <c r="A15" s="62" t="s">
        <v>77</v>
      </c>
      <c r="B15" s="411">
        <v>2077</v>
      </c>
      <c r="C15" s="332">
        <v>181</v>
      </c>
      <c r="D15" s="332">
        <v>13299</v>
      </c>
      <c r="E15" s="332">
        <v>5425</v>
      </c>
      <c r="F15" s="332">
        <v>12446</v>
      </c>
      <c r="G15" s="412">
        <v>1041</v>
      </c>
      <c r="H15" s="332">
        <v>2803</v>
      </c>
      <c r="I15" s="332">
        <v>4784</v>
      </c>
      <c r="J15" s="332">
        <v>3269</v>
      </c>
      <c r="K15" s="332">
        <v>5911</v>
      </c>
      <c r="L15" s="313">
        <v>15</v>
      </c>
      <c r="M15" s="332">
        <v>74</v>
      </c>
      <c r="N15" s="332">
        <v>61</v>
      </c>
      <c r="O15" s="332">
        <v>41</v>
      </c>
      <c r="P15" s="332">
        <v>51</v>
      </c>
      <c r="Q15" s="332">
        <v>431</v>
      </c>
      <c r="R15" s="332">
        <v>775</v>
      </c>
      <c r="S15" s="332">
        <v>322</v>
      </c>
      <c r="T15" s="332">
        <v>353</v>
      </c>
      <c r="U15" s="332">
        <v>780</v>
      </c>
      <c r="V15" s="409" t="s">
        <v>63</v>
      </c>
      <c r="W15" s="332" t="s">
        <v>63</v>
      </c>
      <c r="X15" s="332" t="s">
        <v>63</v>
      </c>
      <c r="Y15" s="331" t="s">
        <v>63</v>
      </c>
      <c r="Z15" s="332" t="s">
        <v>63</v>
      </c>
      <c r="AA15" s="25"/>
    </row>
    <row r="16" spans="1:27">
      <c r="A16" s="62" t="s">
        <v>78</v>
      </c>
      <c r="B16" s="411">
        <v>2925</v>
      </c>
      <c r="C16" s="332">
        <v>482</v>
      </c>
      <c r="D16" s="332">
        <v>17260</v>
      </c>
      <c r="E16" s="332">
        <v>8196</v>
      </c>
      <c r="F16" s="332">
        <v>15418</v>
      </c>
      <c r="G16" s="412">
        <v>1875</v>
      </c>
      <c r="H16" s="332">
        <v>3760</v>
      </c>
      <c r="I16" s="332">
        <v>4514</v>
      </c>
      <c r="J16" s="332">
        <v>4667</v>
      </c>
      <c r="K16" s="332">
        <v>5988</v>
      </c>
      <c r="L16" s="313">
        <v>43</v>
      </c>
      <c r="M16" s="332">
        <v>175</v>
      </c>
      <c r="N16" s="332">
        <v>173</v>
      </c>
      <c r="O16" s="332">
        <v>188</v>
      </c>
      <c r="P16" s="332">
        <v>552</v>
      </c>
      <c r="Q16" s="332">
        <v>2424</v>
      </c>
      <c r="R16" s="332">
        <v>16777</v>
      </c>
      <c r="S16" s="332">
        <v>27415</v>
      </c>
      <c r="T16" s="332">
        <v>20190</v>
      </c>
      <c r="U16" s="332">
        <v>25970</v>
      </c>
      <c r="V16" s="409" t="s">
        <v>63</v>
      </c>
      <c r="W16" s="332" t="s">
        <v>63</v>
      </c>
      <c r="X16" s="332" t="s">
        <v>63</v>
      </c>
      <c r="Y16" s="331" t="s">
        <v>63</v>
      </c>
      <c r="Z16" s="332" t="s">
        <v>63</v>
      </c>
      <c r="AA16" s="25"/>
    </row>
    <row r="17" spans="1:27">
      <c r="A17" s="62" t="s">
        <v>344</v>
      </c>
      <c r="B17" s="411">
        <v>4393</v>
      </c>
      <c r="C17" s="332">
        <v>475</v>
      </c>
      <c r="D17" s="332">
        <v>32790</v>
      </c>
      <c r="E17" s="332">
        <v>14394</v>
      </c>
      <c r="F17" s="332">
        <v>27735</v>
      </c>
      <c r="G17" s="412">
        <v>2216</v>
      </c>
      <c r="H17" s="332">
        <v>6689</v>
      </c>
      <c r="I17" s="332">
        <v>8110</v>
      </c>
      <c r="J17" s="332">
        <v>7110</v>
      </c>
      <c r="K17" s="332">
        <v>9540</v>
      </c>
      <c r="L17" s="313">
        <v>340</v>
      </c>
      <c r="M17" s="332">
        <v>399</v>
      </c>
      <c r="N17" s="332">
        <v>58</v>
      </c>
      <c r="O17" s="332">
        <v>52</v>
      </c>
      <c r="P17" s="332">
        <v>316</v>
      </c>
      <c r="Q17" s="332">
        <v>559</v>
      </c>
      <c r="R17" s="332">
        <v>1296</v>
      </c>
      <c r="S17" s="332">
        <v>3210</v>
      </c>
      <c r="T17" s="332">
        <v>2094</v>
      </c>
      <c r="U17" s="332">
        <v>2103</v>
      </c>
      <c r="V17" s="409" t="s">
        <v>63</v>
      </c>
      <c r="W17" s="332" t="s">
        <v>63</v>
      </c>
      <c r="X17" s="332" t="s">
        <v>63</v>
      </c>
      <c r="Y17" s="331" t="s">
        <v>63</v>
      </c>
      <c r="Z17" s="332" t="s">
        <v>63</v>
      </c>
      <c r="AA17" s="25"/>
    </row>
    <row r="18" spans="1:27">
      <c r="A18" s="62" t="s">
        <v>345</v>
      </c>
      <c r="B18" s="411">
        <v>4034</v>
      </c>
      <c r="C18" s="332">
        <v>66</v>
      </c>
      <c r="D18" s="332">
        <v>16907</v>
      </c>
      <c r="E18" s="332">
        <v>5386</v>
      </c>
      <c r="F18" s="332">
        <v>12499</v>
      </c>
      <c r="G18" s="412">
        <v>2410</v>
      </c>
      <c r="H18" s="332">
        <v>3194</v>
      </c>
      <c r="I18" s="332">
        <v>5403</v>
      </c>
      <c r="J18" s="332">
        <v>3492</v>
      </c>
      <c r="K18" s="332">
        <v>5739</v>
      </c>
      <c r="L18" s="313">
        <v>235</v>
      </c>
      <c r="M18" s="332">
        <v>7</v>
      </c>
      <c r="N18" s="332">
        <v>5</v>
      </c>
      <c r="O18" s="332" t="s">
        <v>63</v>
      </c>
      <c r="P18" s="332">
        <v>38</v>
      </c>
      <c r="Q18" s="332">
        <v>174</v>
      </c>
      <c r="R18" s="332">
        <v>512</v>
      </c>
      <c r="S18" s="332">
        <v>548</v>
      </c>
      <c r="T18" s="332">
        <v>445</v>
      </c>
      <c r="U18" s="332">
        <v>1457</v>
      </c>
      <c r="V18" s="409" t="s">
        <v>63</v>
      </c>
      <c r="W18" s="332" t="s">
        <v>63</v>
      </c>
      <c r="X18" s="332" t="s">
        <v>63</v>
      </c>
      <c r="Y18" s="331" t="s">
        <v>63</v>
      </c>
      <c r="Z18" s="332" t="s">
        <v>63</v>
      </c>
      <c r="AA18" s="25"/>
    </row>
    <row r="19" spans="1:27">
      <c r="A19" s="62" t="s">
        <v>79</v>
      </c>
      <c r="B19" s="411">
        <v>8721</v>
      </c>
      <c r="C19" s="332">
        <v>1063</v>
      </c>
      <c r="D19" s="332">
        <v>29756</v>
      </c>
      <c r="E19" s="332">
        <v>11235</v>
      </c>
      <c r="F19" s="332">
        <v>23910</v>
      </c>
      <c r="G19" s="412">
        <v>3885</v>
      </c>
      <c r="H19" s="332">
        <v>5483</v>
      </c>
      <c r="I19" s="332">
        <v>8023</v>
      </c>
      <c r="J19" s="332">
        <v>5872</v>
      </c>
      <c r="K19" s="332">
        <v>8823</v>
      </c>
      <c r="L19" s="313">
        <v>893</v>
      </c>
      <c r="M19" s="332">
        <v>2346</v>
      </c>
      <c r="N19" s="332">
        <v>1789</v>
      </c>
      <c r="O19" s="332">
        <v>1814</v>
      </c>
      <c r="P19" s="332">
        <v>3069</v>
      </c>
      <c r="Q19" s="332">
        <v>4893</v>
      </c>
      <c r="R19" s="332">
        <v>7547</v>
      </c>
      <c r="S19" s="332">
        <v>11820</v>
      </c>
      <c r="T19" s="332">
        <v>7221</v>
      </c>
      <c r="U19" s="332">
        <v>11760</v>
      </c>
      <c r="V19" s="409" t="s">
        <v>63</v>
      </c>
      <c r="W19" s="332" t="s">
        <v>63</v>
      </c>
      <c r="X19" s="332" t="s">
        <v>63</v>
      </c>
      <c r="Y19" s="331" t="s">
        <v>63</v>
      </c>
      <c r="Z19" s="332" t="s">
        <v>63</v>
      </c>
      <c r="AA19" s="25"/>
    </row>
    <row r="20" spans="1:27" ht="13.5" customHeight="1">
      <c r="A20" s="63" t="s">
        <v>80</v>
      </c>
      <c r="B20" s="408">
        <v>45117</v>
      </c>
      <c r="C20" s="331">
        <v>2456</v>
      </c>
      <c r="D20" s="331">
        <v>205427</v>
      </c>
      <c r="E20" s="331">
        <v>87527</v>
      </c>
      <c r="F20" s="331">
        <v>160528</v>
      </c>
      <c r="G20" s="409">
        <v>15087</v>
      </c>
      <c r="H20" s="331">
        <v>21338</v>
      </c>
      <c r="I20" s="331">
        <v>57184</v>
      </c>
      <c r="J20" s="331">
        <v>37741</v>
      </c>
      <c r="K20" s="331">
        <v>50310</v>
      </c>
      <c r="L20" s="409">
        <v>2862</v>
      </c>
      <c r="M20" s="331">
        <v>9249</v>
      </c>
      <c r="N20" s="331">
        <v>7903</v>
      </c>
      <c r="O20" s="331">
        <v>10186</v>
      </c>
      <c r="P20" s="331">
        <v>12096</v>
      </c>
      <c r="Q20" s="331">
        <v>13887</v>
      </c>
      <c r="R20" s="331">
        <v>23153</v>
      </c>
      <c r="S20" s="331">
        <v>34151</v>
      </c>
      <c r="T20" s="331">
        <v>26107</v>
      </c>
      <c r="U20" s="331">
        <v>34777</v>
      </c>
      <c r="V20" s="409">
        <v>1518</v>
      </c>
      <c r="W20" s="331">
        <v>2309</v>
      </c>
      <c r="X20" s="331">
        <v>3908</v>
      </c>
      <c r="Y20" s="392">
        <v>5054</v>
      </c>
      <c r="Z20" s="392">
        <v>6829</v>
      </c>
      <c r="AA20" s="25"/>
    </row>
    <row r="21" spans="1:27">
      <c r="A21" s="62" t="s">
        <v>81</v>
      </c>
      <c r="B21" s="411">
        <v>6922</v>
      </c>
      <c r="C21" s="332">
        <v>168</v>
      </c>
      <c r="D21" s="332">
        <v>26928</v>
      </c>
      <c r="E21" s="332">
        <v>7784</v>
      </c>
      <c r="F21" s="332">
        <v>15875</v>
      </c>
      <c r="G21" s="412">
        <v>1395</v>
      </c>
      <c r="H21" s="332">
        <v>1816</v>
      </c>
      <c r="I21" s="332">
        <v>7193</v>
      </c>
      <c r="J21" s="332">
        <v>3742</v>
      </c>
      <c r="K21" s="332">
        <v>4121</v>
      </c>
      <c r="L21" s="412">
        <v>152</v>
      </c>
      <c r="M21" s="332">
        <v>3200</v>
      </c>
      <c r="N21" s="332">
        <v>3643</v>
      </c>
      <c r="O21" s="332">
        <v>4032</v>
      </c>
      <c r="P21" s="332">
        <v>4941</v>
      </c>
      <c r="Q21" s="332">
        <v>242</v>
      </c>
      <c r="R21" s="332">
        <v>1118</v>
      </c>
      <c r="S21" s="332">
        <v>1456</v>
      </c>
      <c r="T21" s="332">
        <v>297</v>
      </c>
      <c r="U21" s="332">
        <v>1084</v>
      </c>
      <c r="V21" s="412">
        <v>32</v>
      </c>
      <c r="W21" s="332">
        <v>220</v>
      </c>
      <c r="X21" s="332">
        <v>214</v>
      </c>
      <c r="Y21" s="332">
        <v>184</v>
      </c>
      <c r="Z21" s="332">
        <v>489</v>
      </c>
      <c r="AA21" s="25"/>
    </row>
    <row r="22" spans="1:27">
      <c r="A22" s="62" t="s">
        <v>82</v>
      </c>
      <c r="B22" s="410">
        <v>117</v>
      </c>
      <c r="C22" s="332">
        <v>21</v>
      </c>
      <c r="D22" s="332">
        <v>1139</v>
      </c>
      <c r="E22" s="332">
        <v>1091</v>
      </c>
      <c r="F22" s="332">
        <v>2033</v>
      </c>
      <c r="G22" s="412">
        <v>45</v>
      </c>
      <c r="H22" s="332">
        <v>65</v>
      </c>
      <c r="I22" s="332">
        <v>422</v>
      </c>
      <c r="J22" s="332">
        <v>403</v>
      </c>
      <c r="K22" s="332">
        <v>590</v>
      </c>
      <c r="L22" s="412">
        <v>50</v>
      </c>
      <c r="M22" s="332">
        <v>101</v>
      </c>
      <c r="N22" s="332">
        <v>75</v>
      </c>
      <c r="O22" s="332">
        <v>165</v>
      </c>
      <c r="P22" s="332">
        <v>212</v>
      </c>
      <c r="Q22" s="332">
        <v>407</v>
      </c>
      <c r="R22" s="332">
        <v>1058</v>
      </c>
      <c r="S22" s="332">
        <v>1566</v>
      </c>
      <c r="T22" s="332">
        <v>979</v>
      </c>
      <c r="U22" s="332">
        <v>1881</v>
      </c>
      <c r="V22" s="412">
        <v>294</v>
      </c>
      <c r="W22" s="332">
        <v>335</v>
      </c>
      <c r="X22" s="332">
        <v>244</v>
      </c>
      <c r="Y22" s="332">
        <v>467</v>
      </c>
      <c r="Z22" s="332">
        <v>347</v>
      </c>
      <c r="AA22" s="25"/>
    </row>
    <row r="23" spans="1:27">
      <c r="A23" s="62" t="s">
        <v>83</v>
      </c>
      <c r="B23" s="411">
        <v>923</v>
      </c>
      <c r="C23" s="332">
        <v>40</v>
      </c>
      <c r="D23" s="332">
        <v>4031</v>
      </c>
      <c r="E23" s="332">
        <v>2674</v>
      </c>
      <c r="F23" s="332">
        <v>5005</v>
      </c>
      <c r="G23" s="412">
        <v>58</v>
      </c>
      <c r="H23" s="332">
        <v>791</v>
      </c>
      <c r="I23" s="332">
        <v>1384</v>
      </c>
      <c r="J23" s="332">
        <v>1120</v>
      </c>
      <c r="K23" s="332">
        <v>1337</v>
      </c>
      <c r="L23" s="409" t="s">
        <v>63</v>
      </c>
      <c r="M23" s="332">
        <v>962</v>
      </c>
      <c r="N23" s="332" t="s">
        <v>63</v>
      </c>
      <c r="O23" s="332" t="s">
        <v>63</v>
      </c>
      <c r="P23" s="332">
        <v>141</v>
      </c>
      <c r="Q23" s="332">
        <v>55</v>
      </c>
      <c r="R23" s="332">
        <v>947</v>
      </c>
      <c r="S23" s="332">
        <v>872</v>
      </c>
      <c r="T23" s="332">
        <v>788</v>
      </c>
      <c r="U23" s="332">
        <v>1031</v>
      </c>
      <c r="V23" s="412">
        <v>59</v>
      </c>
      <c r="W23" s="332">
        <v>349</v>
      </c>
      <c r="X23" s="332">
        <v>280</v>
      </c>
      <c r="Y23" s="332">
        <v>309</v>
      </c>
      <c r="Z23" s="332">
        <v>302</v>
      </c>
      <c r="AA23" s="25"/>
    </row>
    <row r="24" spans="1:27">
      <c r="A24" s="62" t="s">
        <v>84</v>
      </c>
      <c r="B24" s="411">
        <v>632</v>
      </c>
      <c r="C24" s="332">
        <v>31</v>
      </c>
      <c r="D24" s="332">
        <v>8607</v>
      </c>
      <c r="E24" s="332">
        <v>4373</v>
      </c>
      <c r="F24" s="332">
        <v>7739</v>
      </c>
      <c r="G24" s="412">
        <v>79</v>
      </c>
      <c r="H24" s="332">
        <v>354</v>
      </c>
      <c r="I24" s="332">
        <v>1322</v>
      </c>
      <c r="J24" s="332">
        <v>1658</v>
      </c>
      <c r="K24" s="332">
        <v>1928</v>
      </c>
      <c r="L24" s="412">
        <v>1647</v>
      </c>
      <c r="M24" s="332">
        <v>3426</v>
      </c>
      <c r="N24" s="332">
        <v>3195</v>
      </c>
      <c r="O24" s="332">
        <v>4264</v>
      </c>
      <c r="P24" s="332">
        <v>4072</v>
      </c>
      <c r="Q24" s="332">
        <v>466</v>
      </c>
      <c r="R24" s="332">
        <v>622</v>
      </c>
      <c r="S24" s="332">
        <v>1035</v>
      </c>
      <c r="T24" s="332">
        <v>674</v>
      </c>
      <c r="U24" s="332">
        <v>1049</v>
      </c>
      <c r="V24" s="412">
        <v>31</v>
      </c>
      <c r="W24" s="332">
        <v>133</v>
      </c>
      <c r="X24" s="332">
        <v>89</v>
      </c>
      <c r="Y24" s="332">
        <v>201</v>
      </c>
      <c r="Z24" s="332">
        <v>97</v>
      </c>
      <c r="AA24" s="25"/>
    </row>
    <row r="25" spans="1:27">
      <c r="A25" s="62" t="s">
        <v>346</v>
      </c>
      <c r="B25" s="410">
        <v>490</v>
      </c>
      <c r="C25" s="332">
        <v>10</v>
      </c>
      <c r="D25" s="332">
        <v>12282</v>
      </c>
      <c r="E25" s="332">
        <v>5608</v>
      </c>
      <c r="F25" s="332">
        <v>10111</v>
      </c>
      <c r="G25" s="412">
        <v>212</v>
      </c>
      <c r="H25" s="332">
        <v>478</v>
      </c>
      <c r="I25" s="332">
        <v>2431</v>
      </c>
      <c r="J25" s="332">
        <v>2223</v>
      </c>
      <c r="K25" s="332">
        <v>2811</v>
      </c>
      <c r="L25" s="409" t="s">
        <v>63</v>
      </c>
      <c r="M25" s="332">
        <v>10</v>
      </c>
      <c r="N25" s="332">
        <v>31</v>
      </c>
      <c r="O25" s="332">
        <v>12</v>
      </c>
      <c r="P25" s="332" t="s">
        <v>63</v>
      </c>
      <c r="Q25" s="332">
        <v>417</v>
      </c>
      <c r="R25" s="332">
        <v>410</v>
      </c>
      <c r="S25" s="332">
        <v>1166</v>
      </c>
      <c r="T25" s="332">
        <v>565</v>
      </c>
      <c r="U25" s="332">
        <v>1356</v>
      </c>
      <c r="V25" s="412">
        <v>261</v>
      </c>
      <c r="W25" s="332">
        <v>136</v>
      </c>
      <c r="X25" s="332">
        <v>829</v>
      </c>
      <c r="Y25" s="332">
        <v>984</v>
      </c>
      <c r="Z25" s="332">
        <v>996</v>
      </c>
      <c r="AA25" s="25"/>
    </row>
    <row r="26" spans="1:27">
      <c r="A26" s="62" t="s">
        <v>85</v>
      </c>
      <c r="B26" s="410">
        <v>2201</v>
      </c>
      <c r="C26" s="332" t="s">
        <v>63</v>
      </c>
      <c r="D26" s="332">
        <v>1973</v>
      </c>
      <c r="E26" s="332">
        <v>810</v>
      </c>
      <c r="F26" s="332">
        <v>3594</v>
      </c>
      <c r="G26" s="412">
        <v>1212</v>
      </c>
      <c r="H26" s="332">
        <v>146</v>
      </c>
      <c r="I26" s="332">
        <v>882</v>
      </c>
      <c r="J26" s="332">
        <v>925</v>
      </c>
      <c r="K26" s="332">
        <v>900</v>
      </c>
      <c r="L26" s="409" t="s">
        <v>63</v>
      </c>
      <c r="M26" s="332" t="s">
        <v>63</v>
      </c>
      <c r="N26" s="332" t="s">
        <v>63</v>
      </c>
      <c r="O26" s="332">
        <v>20</v>
      </c>
      <c r="P26" s="332">
        <v>165</v>
      </c>
      <c r="Q26" s="409" t="s">
        <v>63</v>
      </c>
      <c r="R26" s="332">
        <v>195</v>
      </c>
      <c r="S26" s="332">
        <v>326</v>
      </c>
      <c r="T26" s="332">
        <v>447</v>
      </c>
      <c r="U26" s="332">
        <v>449</v>
      </c>
      <c r="V26" s="409" t="s">
        <v>63</v>
      </c>
      <c r="W26" s="332">
        <v>80</v>
      </c>
      <c r="X26" s="332">
        <v>346</v>
      </c>
      <c r="Y26" s="332">
        <v>309</v>
      </c>
      <c r="Z26" s="332">
        <v>812</v>
      </c>
      <c r="AA26" s="25"/>
    </row>
    <row r="27" spans="1:27">
      <c r="A27" s="62" t="s">
        <v>86</v>
      </c>
      <c r="B27" s="411">
        <v>258</v>
      </c>
      <c r="C27" s="332">
        <v>1</v>
      </c>
      <c r="D27" s="332">
        <v>4482</v>
      </c>
      <c r="E27" s="332">
        <v>1574</v>
      </c>
      <c r="F27" s="332">
        <v>4687</v>
      </c>
      <c r="G27" s="412">
        <v>63</v>
      </c>
      <c r="H27" s="332">
        <v>116</v>
      </c>
      <c r="I27" s="332">
        <v>1364</v>
      </c>
      <c r="J27" s="332">
        <v>928</v>
      </c>
      <c r="K27" s="332">
        <v>2357</v>
      </c>
      <c r="L27" s="412">
        <v>11</v>
      </c>
      <c r="M27" s="332" t="s">
        <v>63</v>
      </c>
      <c r="N27" s="332" t="s">
        <v>63</v>
      </c>
      <c r="O27" s="332" t="s">
        <v>63</v>
      </c>
      <c r="P27" s="332" t="s">
        <v>63</v>
      </c>
      <c r="Q27" s="332">
        <v>2306</v>
      </c>
      <c r="R27" s="332">
        <v>822</v>
      </c>
      <c r="S27" s="332">
        <v>1247</v>
      </c>
      <c r="T27" s="332">
        <v>1097</v>
      </c>
      <c r="U27" s="332">
        <v>2351</v>
      </c>
      <c r="V27" s="412">
        <v>265</v>
      </c>
      <c r="W27" s="332">
        <v>412</v>
      </c>
      <c r="X27" s="332">
        <v>748</v>
      </c>
      <c r="Y27" s="332">
        <v>1322</v>
      </c>
      <c r="Z27" s="332">
        <v>2109</v>
      </c>
      <c r="AA27" s="25"/>
    </row>
    <row r="28" spans="1:27">
      <c r="A28" s="62" t="s">
        <v>87</v>
      </c>
      <c r="B28" s="411">
        <v>9481</v>
      </c>
      <c r="C28" s="332">
        <v>342</v>
      </c>
      <c r="D28" s="332">
        <v>49136</v>
      </c>
      <c r="E28" s="332">
        <v>23186</v>
      </c>
      <c r="F28" s="332">
        <v>35408</v>
      </c>
      <c r="G28" s="412">
        <v>3388</v>
      </c>
      <c r="H28" s="332">
        <v>3915</v>
      </c>
      <c r="I28" s="332">
        <v>12810</v>
      </c>
      <c r="J28" s="332">
        <v>8708</v>
      </c>
      <c r="K28" s="332">
        <v>11827</v>
      </c>
      <c r="L28" s="412">
        <v>124</v>
      </c>
      <c r="M28" s="332">
        <v>397</v>
      </c>
      <c r="N28" s="332">
        <v>351</v>
      </c>
      <c r="O28" s="332">
        <v>392</v>
      </c>
      <c r="P28" s="332">
        <v>1022</v>
      </c>
      <c r="Q28" s="332">
        <v>3326</v>
      </c>
      <c r="R28" s="332">
        <v>4756</v>
      </c>
      <c r="S28" s="332">
        <v>7426</v>
      </c>
      <c r="T28" s="332">
        <v>7625</v>
      </c>
      <c r="U28" s="332">
        <v>10030</v>
      </c>
      <c r="V28" s="412">
        <v>203</v>
      </c>
      <c r="W28" s="332">
        <v>117</v>
      </c>
      <c r="X28" s="332">
        <v>106</v>
      </c>
      <c r="Y28" s="332">
        <v>143</v>
      </c>
      <c r="Z28" s="332">
        <v>386</v>
      </c>
      <c r="AA28" s="25"/>
    </row>
    <row r="29" spans="1:27">
      <c r="A29" s="62" t="s">
        <v>88</v>
      </c>
      <c r="B29" s="411">
        <v>11945</v>
      </c>
      <c r="C29" s="332">
        <v>1499</v>
      </c>
      <c r="D29" s="332">
        <v>33663</v>
      </c>
      <c r="E29" s="332">
        <v>13624</v>
      </c>
      <c r="F29" s="332">
        <v>23429</v>
      </c>
      <c r="G29" s="412">
        <v>2953</v>
      </c>
      <c r="H29" s="332">
        <v>4595</v>
      </c>
      <c r="I29" s="332">
        <v>10321</v>
      </c>
      <c r="J29" s="332">
        <v>4765</v>
      </c>
      <c r="K29" s="332">
        <v>6143</v>
      </c>
      <c r="L29" s="313">
        <v>33</v>
      </c>
      <c r="M29" s="332">
        <v>238</v>
      </c>
      <c r="N29" s="332">
        <v>89</v>
      </c>
      <c r="O29" s="332">
        <v>249</v>
      </c>
      <c r="P29" s="332">
        <v>401</v>
      </c>
      <c r="Q29" s="332">
        <v>1604</v>
      </c>
      <c r="R29" s="332">
        <v>3017</v>
      </c>
      <c r="S29" s="332">
        <v>4724</v>
      </c>
      <c r="T29" s="332">
        <v>3041</v>
      </c>
      <c r="U29" s="332">
        <v>4054</v>
      </c>
      <c r="V29" s="409" t="s">
        <v>63</v>
      </c>
      <c r="W29" s="332" t="s">
        <v>63</v>
      </c>
      <c r="X29" s="332" t="s">
        <v>63</v>
      </c>
      <c r="Y29" s="332" t="s">
        <v>63</v>
      </c>
      <c r="Z29" s="332" t="s">
        <v>63</v>
      </c>
      <c r="AA29" s="25"/>
    </row>
    <row r="30" spans="1:27">
      <c r="A30" s="62" t="s">
        <v>89</v>
      </c>
      <c r="B30" s="411">
        <v>151</v>
      </c>
      <c r="C30" s="332" t="s">
        <v>63</v>
      </c>
      <c r="D30" s="332">
        <v>394</v>
      </c>
      <c r="E30" s="332">
        <v>300</v>
      </c>
      <c r="F30" s="332">
        <v>541</v>
      </c>
      <c r="G30" s="412">
        <v>84</v>
      </c>
      <c r="H30" s="332">
        <v>48</v>
      </c>
      <c r="I30" s="332">
        <v>147</v>
      </c>
      <c r="J30" s="332">
        <v>131</v>
      </c>
      <c r="K30" s="332">
        <v>127</v>
      </c>
      <c r="L30" s="412">
        <v>184</v>
      </c>
      <c r="M30" s="332">
        <v>247</v>
      </c>
      <c r="N30" s="332">
        <v>25</v>
      </c>
      <c r="O30" s="332">
        <v>185</v>
      </c>
      <c r="P30" s="332">
        <v>57</v>
      </c>
      <c r="Q30" s="332">
        <v>477</v>
      </c>
      <c r="R30" s="332">
        <v>2251</v>
      </c>
      <c r="S30" s="332">
        <v>2553</v>
      </c>
      <c r="T30" s="332">
        <v>2874</v>
      </c>
      <c r="U30" s="332">
        <v>2613</v>
      </c>
      <c r="V30" s="412">
        <v>196</v>
      </c>
      <c r="W30" s="332">
        <v>289</v>
      </c>
      <c r="X30" s="332">
        <v>503</v>
      </c>
      <c r="Y30" s="332">
        <v>600</v>
      </c>
      <c r="Z30" s="332">
        <v>633</v>
      </c>
      <c r="AA30" s="25"/>
    </row>
    <row r="31" spans="1:27">
      <c r="A31" s="62" t="s">
        <v>90</v>
      </c>
      <c r="B31" s="411">
        <v>6528</v>
      </c>
      <c r="C31" s="332">
        <v>230</v>
      </c>
      <c r="D31" s="332">
        <v>24857</v>
      </c>
      <c r="E31" s="332">
        <v>11294</v>
      </c>
      <c r="F31" s="332">
        <v>21447</v>
      </c>
      <c r="G31" s="412">
        <v>3154</v>
      </c>
      <c r="H31" s="332">
        <v>5238</v>
      </c>
      <c r="I31" s="332">
        <v>8013</v>
      </c>
      <c r="J31" s="332">
        <v>6115</v>
      </c>
      <c r="K31" s="332">
        <v>6681</v>
      </c>
      <c r="L31" s="313">
        <v>44</v>
      </c>
      <c r="M31" s="332">
        <v>63</v>
      </c>
      <c r="N31" s="332">
        <v>39</v>
      </c>
      <c r="O31" s="332">
        <v>38</v>
      </c>
      <c r="P31" s="332">
        <v>39</v>
      </c>
      <c r="Q31" s="332">
        <v>3940</v>
      </c>
      <c r="R31" s="332">
        <v>6021</v>
      </c>
      <c r="S31" s="332">
        <v>9790</v>
      </c>
      <c r="T31" s="332">
        <v>6262</v>
      </c>
      <c r="U31" s="332">
        <v>7375</v>
      </c>
      <c r="V31" s="409" t="s">
        <v>63</v>
      </c>
      <c r="W31" s="332" t="s">
        <v>63</v>
      </c>
      <c r="X31" s="332" t="s">
        <v>63</v>
      </c>
      <c r="Y31" s="332" t="s">
        <v>63</v>
      </c>
      <c r="Z31" s="332" t="s">
        <v>63</v>
      </c>
      <c r="AA31" s="25"/>
    </row>
    <row r="32" spans="1:27">
      <c r="A32" s="62" t="s">
        <v>91</v>
      </c>
      <c r="B32" s="410">
        <v>843</v>
      </c>
      <c r="C32" s="332">
        <v>46</v>
      </c>
      <c r="D32" s="332">
        <v>8604</v>
      </c>
      <c r="E32" s="332">
        <v>2712</v>
      </c>
      <c r="F32" s="332">
        <v>7057</v>
      </c>
      <c r="G32" s="412">
        <v>458</v>
      </c>
      <c r="H32" s="332">
        <v>856</v>
      </c>
      <c r="I32" s="332">
        <v>3526</v>
      </c>
      <c r="J32" s="332">
        <v>2008</v>
      </c>
      <c r="K32" s="332">
        <v>3271</v>
      </c>
      <c r="L32" s="409" t="s">
        <v>63</v>
      </c>
      <c r="M32" s="332">
        <v>28</v>
      </c>
      <c r="N32" s="332">
        <v>455</v>
      </c>
      <c r="O32" s="332">
        <v>415</v>
      </c>
      <c r="P32" s="332">
        <v>769</v>
      </c>
      <c r="Q32" s="332">
        <v>43</v>
      </c>
      <c r="R32" s="332">
        <v>144</v>
      </c>
      <c r="S32" s="332">
        <v>383</v>
      </c>
      <c r="T32" s="332">
        <v>205</v>
      </c>
      <c r="U32" s="332">
        <v>399</v>
      </c>
      <c r="V32" s="409" t="s">
        <v>63</v>
      </c>
      <c r="W32" s="332">
        <v>92</v>
      </c>
      <c r="X32" s="332">
        <v>304</v>
      </c>
      <c r="Y32" s="332">
        <v>232</v>
      </c>
      <c r="Z32" s="332">
        <v>358</v>
      </c>
      <c r="AA32" s="25"/>
    </row>
    <row r="33" spans="1:27">
      <c r="A33" s="62" t="s">
        <v>92</v>
      </c>
      <c r="B33" s="411">
        <v>4626</v>
      </c>
      <c r="C33" s="332">
        <v>68</v>
      </c>
      <c r="D33" s="332">
        <v>29331</v>
      </c>
      <c r="E33" s="332">
        <v>12498</v>
      </c>
      <c r="F33" s="332">
        <v>23602</v>
      </c>
      <c r="G33" s="412">
        <v>1986</v>
      </c>
      <c r="H33" s="332">
        <v>2920</v>
      </c>
      <c r="I33" s="332">
        <v>7369</v>
      </c>
      <c r="J33" s="332">
        <v>5015</v>
      </c>
      <c r="K33" s="332">
        <v>8217</v>
      </c>
      <c r="L33" s="313">
        <v>617</v>
      </c>
      <c r="M33" s="332">
        <v>577</v>
      </c>
      <c r="N33" s="332" t="s">
        <v>63</v>
      </c>
      <c r="O33" s="332">
        <v>414</v>
      </c>
      <c r="P33" s="332">
        <v>277</v>
      </c>
      <c r="Q33" s="332">
        <v>604</v>
      </c>
      <c r="R33" s="332">
        <v>1792</v>
      </c>
      <c r="S33" s="332">
        <v>1607</v>
      </c>
      <c r="T33" s="332">
        <v>1253</v>
      </c>
      <c r="U33" s="332">
        <v>1105</v>
      </c>
      <c r="V33" s="412">
        <v>177</v>
      </c>
      <c r="W33" s="332">
        <v>146</v>
      </c>
      <c r="X33" s="332">
        <v>245</v>
      </c>
      <c r="Y33" s="332">
        <v>303</v>
      </c>
      <c r="Z33" s="332">
        <v>300</v>
      </c>
      <c r="AA33" s="25"/>
    </row>
    <row r="34" spans="1:27">
      <c r="A34" s="63" t="s">
        <v>115</v>
      </c>
      <c r="B34" s="408">
        <v>36068</v>
      </c>
      <c r="C34" s="331">
        <v>4107</v>
      </c>
      <c r="D34" s="331">
        <v>179329</v>
      </c>
      <c r="E34" s="331">
        <v>54246</v>
      </c>
      <c r="F34" s="331">
        <v>109579</v>
      </c>
      <c r="G34" s="409">
        <v>12684</v>
      </c>
      <c r="H34" s="331">
        <v>16554</v>
      </c>
      <c r="I34" s="331">
        <v>53142</v>
      </c>
      <c r="J34" s="331">
        <v>31473</v>
      </c>
      <c r="K34" s="331">
        <v>32981</v>
      </c>
      <c r="L34" s="409">
        <v>932</v>
      </c>
      <c r="M34" s="331">
        <v>3329</v>
      </c>
      <c r="N34" s="331">
        <v>3180</v>
      </c>
      <c r="O34" s="331">
        <v>3478</v>
      </c>
      <c r="P34" s="331">
        <v>3150</v>
      </c>
      <c r="Q34" s="331">
        <v>4086</v>
      </c>
      <c r="R34" s="331">
        <v>4193</v>
      </c>
      <c r="S34" s="331">
        <v>5513</v>
      </c>
      <c r="T34" s="331">
        <v>5558</v>
      </c>
      <c r="U34" s="331">
        <v>6873</v>
      </c>
      <c r="V34" s="409">
        <v>5558</v>
      </c>
      <c r="W34" s="331">
        <v>7435</v>
      </c>
      <c r="X34" s="331">
        <v>9232</v>
      </c>
      <c r="Y34" s="392">
        <v>9464</v>
      </c>
      <c r="Z34" s="392">
        <v>11782</v>
      </c>
      <c r="AA34" s="25"/>
    </row>
    <row r="35" spans="1:27">
      <c r="A35" s="62" t="s">
        <v>94</v>
      </c>
      <c r="B35" s="410">
        <v>2928</v>
      </c>
      <c r="C35" s="332">
        <v>29</v>
      </c>
      <c r="D35" s="332">
        <v>7339</v>
      </c>
      <c r="E35" s="332">
        <v>3023</v>
      </c>
      <c r="F35" s="332">
        <v>6289</v>
      </c>
      <c r="G35" s="412">
        <v>910</v>
      </c>
      <c r="H35" s="332">
        <v>586</v>
      </c>
      <c r="I35" s="332">
        <v>4877</v>
      </c>
      <c r="J35" s="332">
        <v>1865</v>
      </c>
      <c r="K35" s="332">
        <v>3073</v>
      </c>
      <c r="L35" s="409" t="s">
        <v>63</v>
      </c>
      <c r="M35" s="332">
        <v>0</v>
      </c>
      <c r="N35" s="332" t="s">
        <v>63</v>
      </c>
      <c r="O35" s="332">
        <v>70</v>
      </c>
      <c r="P35" s="332">
        <v>60</v>
      </c>
      <c r="Q35" s="332">
        <v>38</v>
      </c>
      <c r="R35" s="332">
        <v>238</v>
      </c>
      <c r="S35" s="332">
        <v>322</v>
      </c>
      <c r="T35" s="332">
        <v>141</v>
      </c>
      <c r="U35" s="332">
        <v>635</v>
      </c>
      <c r="V35" s="412">
        <v>292</v>
      </c>
      <c r="W35" s="332">
        <v>83</v>
      </c>
      <c r="X35" s="332">
        <v>53</v>
      </c>
      <c r="Y35" s="332">
        <v>118</v>
      </c>
      <c r="Z35" s="332">
        <v>503</v>
      </c>
      <c r="AA35" s="25"/>
    </row>
    <row r="36" spans="1:27">
      <c r="A36" s="62" t="s">
        <v>95</v>
      </c>
      <c r="B36" s="411">
        <v>7993</v>
      </c>
      <c r="C36" s="332">
        <v>632</v>
      </c>
      <c r="D36" s="332">
        <v>35678</v>
      </c>
      <c r="E36" s="332">
        <v>10533</v>
      </c>
      <c r="F36" s="332">
        <v>15133</v>
      </c>
      <c r="G36" s="412">
        <v>2505</v>
      </c>
      <c r="H36" s="332">
        <v>3562</v>
      </c>
      <c r="I36" s="332">
        <v>7523</v>
      </c>
      <c r="J36" s="332">
        <v>4537</v>
      </c>
      <c r="K36" s="332">
        <v>4196</v>
      </c>
      <c r="L36" s="412">
        <v>709</v>
      </c>
      <c r="M36" s="332">
        <v>1675</v>
      </c>
      <c r="N36" s="332">
        <v>747</v>
      </c>
      <c r="O36" s="332">
        <v>1038</v>
      </c>
      <c r="P36" s="332">
        <v>1005</v>
      </c>
      <c r="Q36" s="332">
        <v>433</v>
      </c>
      <c r="R36" s="332">
        <v>578</v>
      </c>
      <c r="S36" s="332">
        <v>493</v>
      </c>
      <c r="T36" s="332">
        <v>465</v>
      </c>
      <c r="U36" s="332">
        <v>304</v>
      </c>
      <c r="V36" s="412">
        <v>1412</v>
      </c>
      <c r="W36" s="332">
        <v>2740</v>
      </c>
      <c r="X36" s="332">
        <v>2773</v>
      </c>
      <c r="Y36" s="332">
        <v>3340</v>
      </c>
      <c r="Z36" s="332">
        <v>3854</v>
      </c>
      <c r="AA36" s="25"/>
    </row>
    <row r="37" spans="1:27">
      <c r="A37" s="62" t="s">
        <v>96</v>
      </c>
      <c r="B37" s="411">
        <v>8904</v>
      </c>
      <c r="C37" s="332">
        <v>1976</v>
      </c>
      <c r="D37" s="332">
        <v>45760</v>
      </c>
      <c r="E37" s="332">
        <v>13110</v>
      </c>
      <c r="F37" s="332">
        <v>21111</v>
      </c>
      <c r="G37" s="412">
        <v>4311</v>
      </c>
      <c r="H37" s="332">
        <v>4991</v>
      </c>
      <c r="I37" s="332">
        <v>11106</v>
      </c>
      <c r="J37" s="332">
        <v>6599</v>
      </c>
      <c r="K37" s="332">
        <v>4647</v>
      </c>
      <c r="L37" s="412">
        <v>21</v>
      </c>
      <c r="M37" s="332">
        <v>315</v>
      </c>
      <c r="N37" s="332">
        <v>832</v>
      </c>
      <c r="O37" s="332">
        <v>457</v>
      </c>
      <c r="P37" s="332">
        <v>153</v>
      </c>
      <c r="Q37" s="332">
        <v>412</v>
      </c>
      <c r="R37" s="332">
        <v>305</v>
      </c>
      <c r="S37" s="332">
        <v>361</v>
      </c>
      <c r="T37" s="332">
        <v>191</v>
      </c>
      <c r="U37" s="332">
        <v>561</v>
      </c>
      <c r="V37" s="412">
        <v>483</v>
      </c>
      <c r="W37" s="332">
        <v>569</v>
      </c>
      <c r="X37" s="332">
        <v>580</v>
      </c>
      <c r="Y37" s="332">
        <v>778</v>
      </c>
      <c r="Z37" s="332">
        <v>1063</v>
      </c>
      <c r="AA37" s="25"/>
    </row>
    <row r="38" spans="1:27">
      <c r="A38" s="62" t="s">
        <v>97</v>
      </c>
      <c r="B38" s="411">
        <v>1582</v>
      </c>
      <c r="C38" s="332">
        <v>6</v>
      </c>
      <c r="D38" s="332">
        <v>19396</v>
      </c>
      <c r="E38" s="332">
        <v>3636</v>
      </c>
      <c r="F38" s="332">
        <v>13696</v>
      </c>
      <c r="G38" s="412">
        <v>270</v>
      </c>
      <c r="H38" s="332">
        <v>475</v>
      </c>
      <c r="I38" s="332">
        <v>5273</v>
      </c>
      <c r="J38" s="332">
        <v>2512</v>
      </c>
      <c r="K38" s="332">
        <v>5060</v>
      </c>
      <c r="L38" s="409" t="s">
        <v>63</v>
      </c>
      <c r="M38" s="332">
        <v>2</v>
      </c>
      <c r="N38" s="332">
        <v>271</v>
      </c>
      <c r="O38" s="332" t="s">
        <v>63</v>
      </c>
      <c r="P38" s="332">
        <v>164</v>
      </c>
      <c r="Q38" s="332">
        <v>2104</v>
      </c>
      <c r="R38" s="332">
        <v>1867</v>
      </c>
      <c r="S38" s="332">
        <v>1882</v>
      </c>
      <c r="T38" s="332">
        <v>2516</v>
      </c>
      <c r="U38" s="332">
        <v>2513</v>
      </c>
      <c r="V38" s="412">
        <v>1177</v>
      </c>
      <c r="W38" s="332">
        <v>1169</v>
      </c>
      <c r="X38" s="332">
        <v>1622</v>
      </c>
      <c r="Y38" s="332">
        <v>1696</v>
      </c>
      <c r="Z38" s="332">
        <v>1919</v>
      </c>
      <c r="AA38" s="25"/>
    </row>
    <row r="39" spans="1:27">
      <c r="A39" s="62" t="s">
        <v>98</v>
      </c>
      <c r="B39" s="410">
        <v>7632</v>
      </c>
      <c r="C39" s="332">
        <v>182</v>
      </c>
      <c r="D39" s="332">
        <v>32367</v>
      </c>
      <c r="E39" s="332">
        <v>9849</v>
      </c>
      <c r="F39" s="332">
        <v>26697</v>
      </c>
      <c r="G39" s="412">
        <v>2530</v>
      </c>
      <c r="H39" s="332">
        <v>4404</v>
      </c>
      <c r="I39" s="332">
        <v>11944</v>
      </c>
      <c r="J39" s="332">
        <v>7633</v>
      </c>
      <c r="K39" s="332">
        <v>7758</v>
      </c>
      <c r="L39" s="409" t="s">
        <v>63</v>
      </c>
      <c r="M39" s="332" t="s">
        <v>63</v>
      </c>
      <c r="N39" s="332" t="s">
        <v>63</v>
      </c>
      <c r="O39" s="332" t="s">
        <v>63</v>
      </c>
      <c r="P39" s="332" t="s">
        <v>63</v>
      </c>
      <c r="Q39" s="409" t="s">
        <v>63</v>
      </c>
      <c r="R39" s="332">
        <v>321</v>
      </c>
      <c r="S39" s="332">
        <v>950</v>
      </c>
      <c r="T39" s="332">
        <v>793</v>
      </c>
      <c r="U39" s="332">
        <v>971</v>
      </c>
      <c r="V39" s="412">
        <v>672</v>
      </c>
      <c r="W39" s="332">
        <v>815</v>
      </c>
      <c r="X39" s="332">
        <v>1498</v>
      </c>
      <c r="Y39" s="332">
        <v>1250</v>
      </c>
      <c r="Z39" s="332">
        <v>1788</v>
      </c>
      <c r="AA39" s="25"/>
    </row>
    <row r="40" spans="1:27">
      <c r="A40" s="62" t="s">
        <v>99</v>
      </c>
      <c r="B40" s="410">
        <v>1277</v>
      </c>
      <c r="C40" s="332">
        <v>54</v>
      </c>
      <c r="D40" s="332">
        <v>17604</v>
      </c>
      <c r="E40" s="332">
        <v>6516</v>
      </c>
      <c r="F40" s="332">
        <v>11983</v>
      </c>
      <c r="G40" s="412">
        <v>400</v>
      </c>
      <c r="H40" s="332">
        <v>714</v>
      </c>
      <c r="I40" s="332">
        <v>6615</v>
      </c>
      <c r="J40" s="332">
        <v>4070</v>
      </c>
      <c r="K40" s="332">
        <v>4202</v>
      </c>
      <c r="L40" s="409" t="s">
        <v>63</v>
      </c>
      <c r="M40" s="332" t="s">
        <v>63</v>
      </c>
      <c r="N40" s="332">
        <v>164</v>
      </c>
      <c r="O40" s="332">
        <v>116</v>
      </c>
      <c r="P40" s="332">
        <v>9</v>
      </c>
      <c r="Q40" s="332">
        <v>304</v>
      </c>
      <c r="R40" s="332">
        <v>217</v>
      </c>
      <c r="S40" s="332">
        <v>198</v>
      </c>
      <c r="T40" s="332">
        <v>42</v>
      </c>
      <c r="U40" s="332">
        <v>48</v>
      </c>
      <c r="V40" s="412">
        <v>44</v>
      </c>
      <c r="W40" s="332">
        <v>49</v>
      </c>
      <c r="X40" s="332">
        <v>6</v>
      </c>
      <c r="Y40" s="332">
        <v>59</v>
      </c>
      <c r="Z40" s="332">
        <v>53</v>
      </c>
      <c r="AA40" s="25"/>
    </row>
    <row r="41" spans="1:27">
      <c r="A41" s="62" t="s">
        <v>100</v>
      </c>
      <c r="B41" s="411">
        <v>2695</v>
      </c>
      <c r="C41" s="332">
        <v>71</v>
      </c>
      <c r="D41" s="332">
        <v>10560</v>
      </c>
      <c r="E41" s="332">
        <v>3842</v>
      </c>
      <c r="F41" s="332">
        <v>7929</v>
      </c>
      <c r="G41" s="412">
        <v>589</v>
      </c>
      <c r="H41" s="332">
        <v>466</v>
      </c>
      <c r="I41" s="332">
        <v>2562</v>
      </c>
      <c r="J41" s="332">
        <v>2416</v>
      </c>
      <c r="K41" s="332">
        <v>2135</v>
      </c>
      <c r="L41" s="412">
        <v>202</v>
      </c>
      <c r="M41" s="332">
        <v>1337</v>
      </c>
      <c r="N41" s="332">
        <v>1166</v>
      </c>
      <c r="O41" s="332">
        <v>1797</v>
      </c>
      <c r="P41" s="332">
        <v>1759</v>
      </c>
      <c r="Q41" s="332">
        <v>782</v>
      </c>
      <c r="R41" s="332">
        <v>581</v>
      </c>
      <c r="S41" s="332">
        <v>883</v>
      </c>
      <c r="T41" s="332">
        <v>1351</v>
      </c>
      <c r="U41" s="332">
        <v>1655</v>
      </c>
      <c r="V41" s="412">
        <v>166</v>
      </c>
      <c r="W41" s="332">
        <v>395</v>
      </c>
      <c r="X41" s="332">
        <v>547</v>
      </c>
      <c r="Y41" s="332">
        <v>629</v>
      </c>
      <c r="Z41" s="332">
        <v>454</v>
      </c>
      <c r="AA41" s="25"/>
    </row>
    <row r="42" spans="1:27">
      <c r="A42" s="62" t="s">
        <v>101</v>
      </c>
      <c r="B42" s="411">
        <v>3057</v>
      </c>
      <c r="C42" s="332">
        <v>1157</v>
      </c>
      <c r="D42" s="332">
        <v>10625</v>
      </c>
      <c r="E42" s="332">
        <v>3737</v>
      </c>
      <c r="F42" s="332">
        <v>6741</v>
      </c>
      <c r="G42" s="412">
        <v>1169</v>
      </c>
      <c r="H42" s="332">
        <v>1356</v>
      </c>
      <c r="I42" s="332">
        <v>3242</v>
      </c>
      <c r="J42" s="332">
        <v>1841</v>
      </c>
      <c r="K42" s="332">
        <v>1910</v>
      </c>
      <c r="L42" s="409" t="s">
        <v>63</v>
      </c>
      <c r="M42" s="332" t="s">
        <v>63</v>
      </c>
      <c r="N42" s="332" t="s">
        <v>63</v>
      </c>
      <c r="O42" s="332" t="s">
        <v>63</v>
      </c>
      <c r="P42" s="332" t="s">
        <v>63</v>
      </c>
      <c r="Q42" s="332">
        <v>13</v>
      </c>
      <c r="R42" s="332">
        <v>86</v>
      </c>
      <c r="S42" s="332">
        <v>424</v>
      </c>
      <c r="T42" s="332">
        <v>59</v>
      </c>
      <c r="U42" s="332">
        <v>186</v>
      </c>
      <c r="V42" s="412">
        <v>1312</v>
      </c>
      <c r="W42" s="332">
        <v>1615</v>
      </c>
      <c r="X42" s="332">
        <v>2153</v>
      </c>
      <c r="Y42" s="332">
        <v>1594</v>
      </c>
      <c r="Z42" s="332">
        <v>2148</v>
      </c>
      <c r="AA42" s="25"/>
    </row>
    <row r="43" spans="1:27">
      <c r="A43" s="64" t="s">
        <v>102</v>
      </c>
      <c r="B43" s="413">
        <v>11155</v>
      </c>
      <c r="C43" s="333">
        <v>84</v>
      </c>
      <c r="D43" s="333">
        <v>27380</v>
      </c>
      <c r="E43" s="333">
        <v>7358</v>
      </c>
      <c r="F43" s="333">
        <v>14808</v>
      </c>
      <c r="G43" s="414">
        <v>4263</v>
      </c>
      <c r="H43" s="333">
        <v>2070</v>
      </c>
      <c r="I43" s="333">
        <v>9315</v>
      </c>
      <c r="J43" s="333">
        <v>6021</v>
      </c>
      <c r="K43" s="333">
        <v>5121</v>
      </c>
      <c r="L43" s="414">
        <v>15</v>
      </c>
      <c r="M43" s="333" t="s">
        <v>63</v>
      </c>
      <c r="N43" s="333" t="s">
        <v>63</v>
      </c>
      <c r="O43" s="333">
        <v>2</v>
      </c>
      <c r="P43" s="333">
        <v>164</v>
      </c>
      <c r="Q43" s="333">
        <v>243</v>
      </c>
      <c r="R43" s="333">
        <v>322</v>
      </c>
      <c r="S43" s="333">
        <v>807</v>
      </c>
      <c r="T43" s="333">
        <v>697</v>
      </c>
      <c r="U43" s="333">
        <v>341</v>
      </c>
      <c r="V43" s="414">
        <v>1530</v>
      </c>
      <c r="W43" s="333">
        <v>1320</v>
      </c>
      <c r="X43" s="333">
        <v>1893</v>
      </c>
      <c r="Y43" s="393">
        <v>1761</v>
      </c>
      <c r="Z43" s="393">
        <v>2058</v>
      </c>
      <c r="AA43" s="25"/>
    </row>
    <row r="44" spans="1:27" ht="15.75" customHeight="1">
      <c r="A44" s="462" t="s">
        <v>347</v>
      </c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  <c r="T44" s="462"/>
      <c r="U44" s="462"/>
      <c r="V44" s="462"/>
      <c r="W44" s="462"/>
      <c r="X44" s="462"/>
      <c r="Y44" s="462"/>
      <c r="Z44" s="462"/>
    </row>
  </sheetData>
  <mergeCells count="9">
    <mergeCell ref="A2:Z2"/>
    <mergeCell ref="A1:Z1"/>
    <mergeCell ref="A44:Z44"/>
    <mergeCell ref="A3:A4"/>
    <mergeCell ref="B3:F3"/>
    <mergeCell ref="G3:K3"/>
    <mergeCell ref="L3:P3"/>
    <mergeCell ref="Q3:U3"/>
    <mergeCell ref="V3:Z3"/>
  </mergeCells>
  <pageMargins left="0.51181102362204722" right="0.51181102362204722" top="0.86614173228346458" bottom="0.86614173228346458" header="0.51181102362204722" footer="0.51181102362204722"/>
  <pageSetup paperSize="9" orientation="portrait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79998168889431442"/>
  </sheetPr>
  <dimension ref="A1:Q43"/>
  <sheetViews>
    <sheetView zoomScaleNormal="100" workbookViewId="0">
      <pane ySplit="4" topLeftCell="A5" activePane="bottomLeft" state="frozen"/>
      <selection activeCell="E13" sqref="E13"/>
      <selection pane="bottomLeft" activeCell="A3" sqref="A3:A4"/>
    </sheetView>
  </sheetViews>
  <sheetFormatPr defaultRowHeight="12.75"/>
  <cols>
    <col min="1" max="1" width="20.7109375" customWidth="1"/>
    <col min="2" max="11" width="6.140625" customWidth="1"/>
    <col min="12" max="15" width="7.42578125" customWidth="1"/>
    <col min="16" max="16" width="7.7109375" customWidth="1"/>
  </cols>
  <sheetData>
    <row r="1" spans="1:17" ht="60" customHeight="1">
      <c r="A1" s="433" t="s">
        <v>269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</row>
    <row r="2" spans="1:17" ht="12.6" customHeight="1">
      <c r="A2" s="450" t="s">
        <v>116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450"/>
    </row>
    <row r="3" spans="1:17" ht="50.25" customHeight="1">
      <c r="A3" s="470" t="s">
        <v>348</v>
      </c>
      <c r="B3" s="427" t="s">
        <v>268</v>
      </c>
      <c r="C3" s="428"/>
      <c r="D3" s="428"/>
      <c r="E3" s="428"/>
      <c r="F3" s="429"/>
      <c r="G3" s="427" t="s">
        <v>118</v>
      </c>
      <c r="H3" s="428"/>
      <c r="I3" s="428"/>
      <c r="J3" s="428"/>
      <c r="K3" s="429"/>
      <c r="L3" s="427" t="s">
        <v>119</v>
      </c>
      <c r="M3" s="428"/>
      <c r="N3" s="428"/>
      <c r="O3" s="428"/>
      <c r="P3" s="428"/>
    </row>
    <row r="4" spans="1:17">
      <c r="A4" s="465"/>
      <c r="B4" s="26">
        <v>2015</v>
      </c>
      <c r="C4" s="23">
        <v>2020</v>
      </c>
      <c r="D4" s="23">
        <v>2021</v>
      </c>
      <c r="E4" s="23">
        <v>2022</v>
      </c>
      <c r="F4" s="23">
        <v>2023</v>
      </c>
      <c r="G4" s="26">
        <v>2015</v>
      </c>
      <c r="H4" s="23">
        <v>2020</v>
      </c>
      <c r="I4" s="23">
        <v>2021</v>
      </c>
      <c r="J4" s="23">
        <v>2022</v>
      </c>
      <c r="K4" s="23">
        <v>2023</v>
      </c>
      <c r="L4" s="26">
        <v>2015</v>
      </c>
      <c r="M4" s="23">
        <v>2020</v>
      </c>
      <c r="N4" s="23">
        <v>2021</v>
      </c>
      <c r="O4" s="23">
        <v>2022</v>
      </c>
      <c r="P4" s="321">
        <v>2023</v>
      </c>
    </row>
    <row r="5" spans="1:17">
      <c r="A5" s="66" t="s">
        <v>120</v>
      </c>
      <c r="B5" s="362">
        <v>25.9</v>
      </c>
      <c r="C5" s="205">
        <v>17.8</v>
      </c>
      <c r="D5" s="324">
        <v>56.9</v>
      </c>
      <c r="E5" s="324">
        <v>24.9</v>
      </c>
      <c r="F5" s="324">
        <v>40.299999999999997</v>
      </c>
      <c r="G5" s="205">
        <v>15.9</v>
      </c>
      <c r="H5" s="205">
        <v>13</v>
      </c>
      <c r="I5" s="324">
        <v>26</v>
      </c>
      <c r="J5" s="324">
        <v>14.8</v>
      </c>
      <c r="K5" s="324">
        <v>19.8</v>
      </c>
      <c r="L5" s="363">
        <v>257.2</v>
      </c>
      <c r="M5" s="205">
        <v>334.4</v>
      </c>
      <c r="N5" s="324">
        <v>494.9</v>
      </c>
      <c r="O5" s="325">
        <v>420.9</v>
      </c>
      <c r="P5" s="415">
        <v>409.5</v>
      </c>
      <c r="Q5" s="25"/>
    </row>
    <row r="6" spans="1:17">
      <c r="A6" s="67" t="s">
        <v>68</v>
      </c>
      <c r="B6" s="362">
        <v>18.899999999999999</v>
      </c>
      <c r="C6" s="205">
        <v>4</v>
      </c>
      <c r="D6" s="324">
        <v>47.6</v>
      </c>
      <c r="E6" s="324">
        <v>18.399999999999999</v>
      </c>
      <c r="F6" s="324">
        <v>39.5</v>
      </c>
      <c r="G6" s="362">
        <v>9</v>
      </c>
      <c r="H6" s="205">
        <v>11.9</v>
      </c>
      <c r="I6" s="324">
        <v>21.3</v>
      </c>
      <c r="J6" s="324">
        <v>14.4</v>
      </c>
      <c r="K6" s="324">
        <v>18</v>
      </c>
      <c r="L6" s="368" t="s">
        <v>63</v>
      </c>
      <c r="M6" s="183" t="s">
        <v>63</v>
      </c>
      <c r="N6" s="183" t="s">
        <v>63</v>
      </c>
      <c r="O6" s="351" t="s">
        <v>63</v>
      </c>
      <c r="P6" s="351" t="s">
        <v>63</v>
      </c>
      <c r="Q6" s="25"/>
    </row>
    <row r="7" spans="1:17">
      <c r="A7" s="67" t="s">
        <v>69</v>
      </c>
      <c r="B7" s="362">
        <v>27</v>
      </c>
      <c r="C7" s="205">
        <v>24.4</v>
      </c>
      <c r="D7" s="324">
        <v>61.1</v>
      </c>
      <c r="E7" s="324">
        <v>27.7</v>
      </c>
      <c r="F7" s="324">
        <v>50.4</v>
      </c>
      <c r="G7" s="205">
        <v>15.8</v>
      </c>
      <c r="H7" s="205">
        <v>17.5</v>
      </c>
      <c r="I7" s="324">
        <v>26.4</v>
      </c>
      <c r="J7" s="324">
        <v>16.3</v>
      </c>
      <c r="K7" s="324">
        <v>24.8</v>
      </c>
      <c r="L7" s="363">
        <v>257.7</v>
      </c>
      <c r="M7" s="205">
        <v>334.8</v>
      </c>
      <c r="N7" s="324">
        <v>494.7</v>
      </c>
      <c r="O7" s="325">
        <v>420.9</v>
      </c>
      <c r="P7" s="415">
        <v>409.5</v>
      </c>
      <c r="Q7" s="25"/>
    </row>
    <row r="8" spans="1:17">
      <c r="A8" s="28" t="s">
        <v>70</v>
      </c>
      <c r="B8" s="364">
        <v>17</v>
      </c>
      <c r="C8" s="58">
        <v>7.4</v>
      </c>
      <c r="D8" s="58">
        <v>45.3</v>
      </c>
      <c r="E8" s="58">
        <v>18.5</v>
      </c>
      <c r="F8" s="58">
        <v>38.1</v>
      </c>
      <c r="G8" s="58">
        <v>13.8</v>
      </c>
      <c r="H8" s="58">
        <v>15.9</v>
      </c>
      <c r="I8" s="58">
        <v>22.2</v>
      </c>
      <c r="J8" s="58">
        <v>11.4</v>
      </c>
      <c r="K8" s="58">
        <v>19.2</v>
      </c>
      <c r="L8" s="365">
        <v>283.3</v>
      </c>
      <c r="M8" s="58">
        <v>145.6</v>
      </c>
      <c r="N8" s="136" t="s">
        <v>63</v>
      </c>
      <c r="O8" s="136" t="s">
        <v>63</v>
      </c>
      <c r="P8" s="351" t="s">
        <v>63</v>
      </c>
      <c r="Q8" s="25"/>
    </row>
    <row r="9" spans="1:17">
      <c r="A9" s="28" t="s">
        <v>71</v>
      </c>
      <c r="B9" s="366">
        <v>35</v>
      </c>
      <c r="C9" s="58">
        <v>41.3</v>
      </c>
      <c r="D9" s="58">
        <v>59.8</v>
      </c>
      <c r="E9" s="58">
        <v>40.200000000000003</v>
      </c>
      <c r="F9" s="58">
        <v>52.7</v>
      </c>
      <c r="G9" s="58">
        <v>15.8</v>
      </c>
      <c r="H9" s="58">
        <v>22.1</v>
      </c>
      <c r="I9" s="58">
        <v>21.6</v>
      </c>
      <c r="J9" s="58">
        <v>20.7</v>
      </c>
      <c r="K9" s="58">
        <v>23.6</v>
      </c>
      <c r="L9" s="365">
        <v>227</v>
      </c>
      <c r="M9" s="136" t="s">
        <v>63</v>
      </c>
      <c r="N9" s="136" t="s">
        <v>63</v>
      </c>
      <c r="O9" s="136" t="s">
        <v>63</v>
      </c>
      <c r="P9" s="407">
        <v>377.8</v>
      </c>
      <c r="Q9" s="25"/>
    </row>
    <row r="10" spans="1:17">
      <c r="A10" s="28" t="s">
        <v>72</v>
      </c>
      <c r="B10" s="365">
        <v>32.4</v>
      </c>
      <c r="C10" s="58">
        <v>22.3</v>
      </c>
      <c r="D10" s="58">
        <v>68.599999999999994</v>
      </c>
      <c r="E10" s="58">
        <v>28.8</v>
      </c>
      <c r="F10" s="58">
        <v>58.7</v>
      </c>
      <c r="G10" s="58">
        <v>16.899999999999999</v>
      </c>
      <c r="H10" s="58">
        <v>17.100000000000001</v>
      </c>
      <c r="I10" s="58">
        <v>28.9</v>
      </c>
      <c r="J10" s="58">
        <v>16.5</v>
      </c>
      <c r="K10" s="58">
        <v>26.6</v>
      </c>
      <c r="L10" s="365">
        <v>243.3</v>
      </c>
      <c r="M10" s="58">
        <v>331.7</v>
      </c>
      <c r="N10" s="58">
        <v>558.1</v>
      </c>
      <c r="O10" s="49">
        <v>504.4</v>
      </c>
      <c r="P10" s="407">
        <v>480.6</v>
      </c>
      <c r="Q10" s="25"/>
    </row>
    <row r="11" spans="1:17">
      <c r="A11" s="28" t="s">
        <v>73</v>
      </c>
      <c r="B11" s="366">
        <v>26.4</v>
      </c>
      <c r="C11" s="58">
        <v>23.6</v>
      </c>
      <c r="D11" s="58">
        <v>63.6</v>
      </c>
      <c r="E11" s="58">
        <v>26.5</v>
      </c>
      <c r="F11" s="58">
        <v>53.2</v>
      </c>
      <c r="G11" s="58">
        <v>15.8</v>
      </c>
      <c r="H11" s="58">
        <v>15.6</v>
      </c>
      <c r="I11" s="58">
        <v>28.6</v>
      </c>
      <c r="J11" s="58">
        <v>14.7</v>
      </c>
      <c r="K11" s="58">
        <v>24.8</v>
      </c>
      <c r="L11" s="365">
        <v>231.9</v>
      </c>
      <c r="M11" s="58">
        <v>293.2</v>
      </c>
      <c r="N11" s="58">
        <v>488</v>
      </c>
      <c r="O11" s="49">
        <v>233</v>
      </c>
      <c r="P11" s="407">
        <v>303.8</v>
      </c>
      <c r="Q11" s="25"/>
    </row>
    <row r="12" spans="1:17">
      <c r="A12" s="28" t="s">
        <v>74</v>
      </c>
      <c r="B12" s="366">
        <v>31.4</v>
      </c>
      <c r="C12" s="58">
        <v>29.3</v>
      </c>
      <c r="D12" s="58">
        <v>63.6</v>
      </c>
      <c r="E12" s="58">
        <v>34.700000000000003</v>
      </c>
      <c r="F12" s="58">
        <v>47.3</v>
      </c>
      <c r="G12" s="58">
        <v>17.2</v>
      </c>
      <c r="H12" s="58">
        <v>18.600000000000001</v>
      </c>
      <c r="I12" s="58">
        <v>24.4</v>
      </c>
      <c r="J12" s="58">
        <v>18.100000000000001</v>
      </c>
      <c r="K12" s="58">
        <v>24.5</v>
      </c>
      <c r="L12" s="365">
        <v>255.4</v>
      </c>
      <c r="M12" s="58">
        <v>407.8</v>
      </c>
      <c r="N12" s="58">
        <v>470.8</v>
      </c>
      <c r="O12" s="49">
        <v>429.2</v>
      </c>
      <c r="P12" s="407">
        <v>448.1</v>
      </c>
      <c r="Q12" s="25"/>
    </row>
    <row r="13" spans="1:17">
      <c r="A13" s="28" t="s">
        <v>75</v>
      </c>
      <c r="B13" s="366">
        <v>28.3</v>
      </c>
      <c r="C13" s="58">
        <v>16.5</v>
      </c>
      <c r="D13" s="58">
        <v>57.9</v>
      </c>
      <c r="E13" s="58">
        <v>23.2</v>
      </c>
      <c r="F13" s="58">
        <v>50.3</v>
      </c>
      <c r="G13" s="58">
        <v>17.399999999999999</v>
      </c>
      <c r="H13" s="58">
        <v>18</v>
      </c>
      <c r="I13" s="58">
        <v>25.3</v>
      </c>
      <c r="J13" s="58">
        <v>14.4</v>
      </c>
      <c r="K13" s="58">
        <v>24.9</v>
      </c>
      <c r="L13" s="365">
        <v>360.2</v>
      </c>
      <c r="M13" s="58">
        <v>314.39999999999998</v>
      </c>
      <c r="N13" s="58">
        <v>474.2</v>
      </c>
      <c r="O13" s="49">
        <v>429.3</v>
      </c>
      <c r="P13" s="407">
        <v>379.2</v>
      </c>
      <c r="Q13" s="25"/>
    </row>
    <row r="14" spans="1:17">
      <c r="A14" s="28" t="s">
        <v>76</v>
      </c>
      <c r="B14" s="366">
        <v>24.1</v>
      </c>
      <c r="C14" s="58">
        <v>18.5</v>
      </c>
      <c r="D14" s="58">
        <v>59.7</v>
      </c>
      <c r="E14" s="58">
        <v>28.5</v>
      </c>
      <c r="F14" s="58">
        <v>54</v>
      </c>
      <c r="G14" s="58">
        <v>14.5</v>
      </c>
      <c r="H14" s="58">
        <v>14.4</v>
      </c>
      <c r="I14" s="58">
        <v>30.2</v>
      </c>
      <c r="J14" s="58">
        <v>16.2</v>
      </c>
      <c r="K14" s="58">
        <v>25.8</v>
      </c>
      <c r="L14" s="365">
        <v>212.8</v>
      </c>
      <c r="M14" s="58">
        <v>204.8</v>
      </c>
      <c r="N14" s="58">
        <v>493.9</v>
      </c>
      <c r="O14" s="49">
        <v>429.2</v>
      </c>
      <c r="P14" s="407">
        <v>365.6</v>
      </c>
      <c r="Q14" s="25"/>
    </row>
    <row r="15" spans="1:17">
      <c r="A15" s="28" t="s">
        <v>77</v>
      </c>
      <c r="B15" s="366">
        <v>27.2</v>
      </c>
      <c r="C15" s="58">
        <v>28.9</v>
      </c>
      <c r="D15" s="58">
        <v>63</v>
      </c>
      <c r="E15" s="58">
        <v>29</v>
      </c>
      <c r="F15" s="58">
        <v>48.7</v>
      </c>
      <c r="G15" s="58">
        <v>17.5</v>
      </c>
      <c r="H15" s="58">
        <v>20.100000000000001</v>
      </c>
      <c r="I15" s="58">
        <v>25.7</v>
      </c>
      <c r="J15" s="58">
        <v>17.3</v>
      </c>
      <c r="K15" s="58">
        <v>27.1</v>
      </c>
      <c r="L15" s="365">
        <v>320.39999999999998</v>
      </c>
      <c r="M15" s="58">
        <v>395.7</v>
      </c>
      <c r="N15" s="58">
        <v>470</v>
      </c>
      <c r="O15" s="49">
        <v>425.7</v>
      </c>
      <c r="P15" s="407">
        <v>396.4</v>
      </c>
      <c r="Q15" s="25"/>
    </row>
    <row r="16" spans="1:17">
      <c r="A16" s="28" t="s">
        <v>78</v>
      </c>
      <c r="B16" s="366">
        <v>32</v>
      </c>
      <c r="C16" s="58">
        <v>36.5</v>
      </c>
      <c r="D16" s="58">
        <v>65.3</v>
      </c>
      <c r="E16" s="58">
        <v>30.6</v>
      </c>
      <c r="F16" s="58">
        <v>57</v>
      </c>
      <c r="G16" s="58">
        <v>18.399999999999999</v>
      </c>
      <c r="H16" s="58">
        <v>22.1</v>
      </c>
      <c r="I16" s="58">
        <v>29.4</v>
      </c>
      <c r="J16" s="58">
        <v>19</v>
      </c>
      <c r="K16" s="58">
        <v>29.1</v>
      </c>
      <c r="L16" s="365">
        <v>318</v>
      </c>
      <c r="M16" s="58">
        <v>420.6</v>
      </c>
      <c r="N16" s="58">
        <v>519.6</v>
      </c>
      <c r="O16" s="49">
        <v>421.3</v>
      </c>
      <c r="P16" s="407">
        <v>462.6</v>
      </c>
      <c r="Q16" s="25"/>
    </row>
    <row r="17" spans="1:17">
      <c r="A17" s="28" t="s">
        <v>344</v>
      </c>
      <c r="B17" s="366">
        <v>24.6</v>
      </c>
      <c r="C17" s="58">
        <v>26.9</v>
      </c>
      <c r="D17" s="58">
        <v>59.8</v>
      </c>
      <c r="E17" s="58">
        <v>28</v>
      </c>
      <c r="F17" s="58">
        <v>46.8</v>
      </c>
      <c r="G17" s="58">
        <v>14.9</v>
      </c>
      <c r="H17" s="58">
        <v>18.600000000000001</v>
      </c>
      <c r="I17" s="58">
        <v>24.4</v>
      </c>
      <c r="J17" s="58">
        <v>16.8</v>
      </c>
      <c r="K17" s="58">
        <v>25.6</v>
      </c>
      <c r="L17" s="365">
        <v>295.7</v>
      </c>
      <c r="M17" s="58">
        <v>388</v>
      </c>
      <c r="N17" s="58">
        <v>450.6</v>
      </c>
      <c r="O17" s="49">
        <v>425</v>
      </c>
      <c r="P17" s="407">
        <v>370</v>
      </c>
      <c r="Q17" s="25"/>
    </row>
    <row r="18" spans="1:17">
      <c r="A18" s="28" t="s">
        <v>345</v>
      </c>
      <c r="B18" s="366">
        <v>21.5</v>
      </c>
      <c r="C18" s="58">
        <v>13.5</v>
      </c>
      <c r="D18" s="58">
        <v>53.7</v>
      </c>
      <c r="E18" s="58">
        <v>20.3</v>
      </c>
      <c r="F18" s="58">
        <v>41.4</v>
      </c>
      <c r="G18" s="58">
        <v>13.3</v>
      </c>
      <c r="H18" s="58">
        <v>14.1</v>
      </c>
      <c r="I18" s="58">
        <v>25.2</v>
      </c>
      <c r="J18" s="58">
        <v>14.3</v>
      </c>
      <c r="K18" s="58">
        <v>21</v>
      </c>
      <c r="L18" s="365">
        <v>269.89999999999998</v>
      </c>
      <c r="M18" s="136" t="s">
        <v>63</v>
      </c>
      <c r="N18" s="183" t="s">
        <v>63</v>
      </c>
      <c r="O18" s="183" t="s">
        <v>63</v>
      </c>
      <c r="P18" s="352" t="s">
        <v>63</v>
      </c>
      <c r="Q18" s="25"/>
    </row>
    <row r="19" spans="1:17">
      <c r="A19" s="28" t="s">
        <v>79</v>
      </c>
      <c r="B19" s="366">
        <v>26.4</v>
      </c>
      <c r="C19" s="58">
        <v>25.6</v>
      </c>
      <c r="D19" s="58">
        <v>60.6</v>
      </c>
      <c r="E19" s="58">
        <v>24.8</v>
      </c>
      <c r="F19" s="58">
        <v>47.1</v>
      </c>
      <c r="G19" s="58">
        <v>14.8</v>
      </c>
      <c r="H19" s="58">
        <v>18.7</v>
      </c>
      <c r="I19" s="58">
        <v>25.8</v>
      </c>
      <c r="J19" s="58">
        <v>15.9</v>
      </c>
      <c r="K19" s="58">
        <v>23.3</v>
      </c>
      <c r="L19" s="365">
        <v>203.7</v>
      </c>
      <c r="M19" s="58">
        <v>333.7</v>
      </c>
      <c r="N19" s="58">
        <v>416.8</v>
      </c>
      <c r="O19" s="49">
        <v>433.7</v>
      </c>
      <c r="P19" s="407">
        <v>411.7</v>
      </c>
      <c r="Q19" s="25"/>
    </row>
    <row r="20" spans="1:17" ht="13.5" customHeight="1">
      <c r="A20" s="68" t="s">
        <v>80</v>
      </c>
      <c r="B20" s="362">
        <v>24.5</v>
      </c>
      <c r="C20" s="205">
        <v>10.6</v>
      </c>
      <c r="D20" s="324">
        <v>56.8</v>
      </c>
      <c r="E20" s="324">
        <v>26.4</v>
      </c>
      <c r="F20" s="324">
        <v>39.799999999999997</v>
      </c>
      <c r="G20" s="205">
        <v>14</v>
      </c>
      <c r="H20" s="205">
        <v>10.8</v>
      </c>
      <c r="I20" s="324">
        <v>26</v>
      </c>
      <c r="J20" s="324">
        <v>15.2</v>
      </c>
      <c r="K20" s="324">
        <v>20.9</v>
      </c>
      <c r="L20" s="363">
        <v>239.6</v>
      </c>
      <c r="M20" s="205">
        <v>208.1</v>
      </c>
      <c r="N20" s="324">
        <v>533.4</v>
      </c>
      <c r="O20" s="417" t="s">
        <v>63</v>
      </c>
      <c r="P20" s="417" t="s">
        <v>63</v>
      </c>
      <c r="Q20" s="25"/>
    </row>
    <row r="21" spans="1:17">
      <c r="A21" s="28" t="s">
        <v>81</v>
      </c>
      <c r="B21" s="204">
        <v>29.6</v>
      </c>
      <c r="C21" s="58">
        <v>10</v>
      </c>
      <c r="D21" s="58">
        <v>54.3</v>
      </c>
      <c r="E21" s="58">
        <v>23.8</v>
      </c>
      <c r="F21" s="58">
        <v>40.1</v>
      </c>
      <c r="G21" s="204">
        <v>15.3</v>
      </c>
      <c r="H21" s="58">
        <v>9.6999999999999993</v>
      </c>
      <c r="I21" s="58">
        <v>26.4</v>
      </c>
      <c r="J21" s="58">
        <v>12.6</v>
      </c>
      <c r="K21" s="58">
        <v>18.3</v>
      </c>
      <c r="L21" s="368" t="s">
        <v>63</v>
      </c>
      <c r="M21" s="136" t="s">
        <v>63</v>
      </c>
      <c r="N21" s="183" t="s">
        <v>63</v>
      </c>
      <c r="O21" s="352" t="s">
        <v>63</v>
      </c>
      <c r="P21" s="352" t="s">
        <v>63</v>
      </c>
      <c r="Q21" s="25"/>
    </row>
    <row r="22" spans="1:17">
      <c r="A22" s="28" t="s">
        <v>82</v>
      </c>
      <c r="B22" s="204">
        <v>16</v>
      </c>
      <c r="C22" s="58">
        <v>10.5</v>
      </c>
      <c r="D22" s="58">
        <v>52.9</v>
      </c>
      <c r="E22" s="58">
        <v>28.5</v>
      </c>
      <c r="F22" s="58">
        <v>29.5</v>
      </c>
      <c r="G22" s="204">
        <v>7.8</v>
      </c>
      <c r="H22" s="58">
        <v>6.5</v>
      </c>
      <c r="I22" s="58">
        <v>19.7</v>
      </c>
      <c r="J22" s="58">
        <v>13.4</v>
      </c>
      <c r="K22" s="58">
        <v>15.8</v>
      </c>
      <c r="L22" s="368" t="s">
        <v>63</v>
      </c>
      <c r="M22" s="136" t="s">
        <v>63</v>
      </c>
      <c r="N22" s="183" t="s">
        <v>63</v>
      </c>
      <c r="O22" s="352" t="s">
        <v>63</v>
      </c>
      <c r="P22" s="352" t="s">
        <v>63</v>
      </c>
      <c r="Q22" s="25"/>
    </row>
    <row r="23" spans="1:17">
      <c r="A23" s="28" t="s">
        <v>83</v>
      </c>
      <c r="B23" s="204">
        <v>28.2</v>
      </c>
      <c r="C23" s="58">
        <v>10.6</v>
      </c>
      <c r="D23" s="58">
        <v>67.8</v>
      </c>
      <c r="E23" s="58">
        <v>37.4</v>
      </c>
      <c r="F23" s="58">
        <v>47.3</v>
      </c>
      <c r="G23" s="204">
        <v>17.399999999999999</v>
      </c>
      <c r="H23" s="58">
        <v>11.7</v>
      </c>
      <c r="I23" s="58">
        <v>28.2</v>
      </c>
      <c r="J23" s="58">
        <v>15.9</v>
      </c>
      <c r="K23" s="58">
        <v>23.4</v>
      </c>
      <c r="L23" s="368" t="s">
        <v>63</v>
      </c>
      <c r="M23" s="136" t="s">
        <v>63</v>
      </c>
      <c r="N23" s="183" t="s">
        <v>63</v>
      </c>
      <c r="O23" s="352" t="s">
        <v>63</v>
      </c>
      <c r="P23" s="352" t="s">
        <v>63</v>
      </c>
      <c r="Q23" s="25"/>
    </row>
    <row r="24" spans="1:17">
      <c r="A24" s="28" t="s">
        <v>84</v>
      </c>
      <c r="B24" s="204">
        <v>22.6</v>
      </c>
      <c r="C24" s="58">
        <v>11.7</v>
      </c>
      <c r="D24" s="58">
        <v>52.6</v>
      </c>
      <c r="E24" s="58">
        <v>35.299999999999997</v>
      </c>
      <c r="F24" s="58">
        <v>41.5</v>
      </c>
      <c r="G24" s="204">
        <v>14.9</v>
      </c>
      <c r="H24" s="58">
        <v>11.2</v>
      </c>
      <c r="I24" s="58">
        <v>27.4</v>
      </c>
      <c r="J24" s="58">
        <v>17.899999999999999</v>
      </c>
      <c r="K24" s="58">
        <v>24.9</v>
      </c>
      <c r="L24" s="368" t="s">
        <v>63</v>
      </c>
      <c r="M24" s="136" t="s">
        <v>63</v>
      </c>
      <c r="N24" s="183" t="s">
        <v>63</v>
      </c>
      <c r="O24" s="352" t="s">
        <v>63</v>
      </c>
      <c r="P24" s="352" t="s">
        <v>63</v>
      </c>
      <c r="Q24" s="25"/>
    </row>
    <row r="25" spans="1:17">
      <c r="A25" s="28" t="s">
        <v>346</v>
      </c>
      <c r="B25" s="204">
        <v>21.1</v>
      </c>
      <c r="C25" s="58">
        <v>7.6</v>
      </c>
      <c r="D25" s="58">
        <v>59.8</v>
      </c>
      <c r="E25" s="58">
        <v>27.5</v>
      </c>
      <c r="F25" s="58">
        <v>36.5</v>
      </c>
      <c r="G25" s="204">
        <v>13.2</v>
      </c>
      <c r="H25" s="58">
        <v>9.4</v>
      </c>
      <c r="I25" s="58">
        <v>27.1</v>
      </c>
      <c r="J25" s="58">
        <v>16.600000000000001</v>
      </c>
      <c r="K25" s="58">
        <v>20.5</v>
      </c>
      <c r="L25" s="368" t="s">
        <v>63</v>
      </c>
      <c r="M25" s="136" t="s">
        <v>63</v>
      </c>
      <c r="N25" s="183" t="s">
        <v>63</v>
      </c>
      <c r="O25" s="352" t="s">
        <v>63</v>
      </c>
      <c r="P25" s="352" t="s">
        <v>63</v>
      </c>
      <c r="Q25" s="25"/>
    </row>
    <row r="26" spans="1:17">
      <c r="A26" s="28" t="s">
        <v>85</v>
      </c>
      <c r="B26" s="204">
        <v>26.6</v>
      </c>
      <c r="C26" s="58">
        <v>6.5</v>
      </c>
      <c r="D26" s="58">
        <v>49.8</v>
      </c>
      <c r="E26" s="58">
        <v>13.4</v>
      </c>
      <c r="F26" s="58">
        <v>30.1</v>
      </c>
      <c r="G26" s="204">
        <v>16.2</v>
      </c>
      <c r="H26" s="58">
        <v>9.1</v>
      </c>
      <c r="I26" s="58">
        <v>24.9</v>
      </c>
      <c r="J26" s="58">
        <v>13.1</v>
      </c>
      <c r="K26" s="58">
        <v>15.6</v>
      </c>
      <c r="L26" s="368" t="s">
        <v>63</v>
      </c>
      <c r="M26" s="136" t="s">
        <v>63</v>
      </c>
      <c r="N26" s="183" t="s">
        <v>63</v>
      </c>
      <c r="O26" s="352" t="s">
        <v>63</v>
      </c>
      <c r="P26" s="352" t="s">
        <v>63</v>
      </c>
      <c r="Q26" s="25"/>
    </row>
    <row r="27" spans="1:17">
      <c r="A27" s="28" t="s">
        <v>86</v>
      </c>
      <c r="B27" s="204">
        <v>14.4</v>
      </c>
      <c r="C27" s="58">
        <v>6.3</v>
      </c>
      <c r="D27" s="58">
        <v>62.4</v>
      </c>
      <c r="E27" s="58">
        <v>29.2</v>
      </c>
      <c r="F27" s="58">
        <v>30.1</v>
      </c>
      <c r="G27" s="204">
        <v>11.2</v>
      </c>
      <c r="H27" s="58">
        <v>9.6999999999999993</v>
      </c>
      <c r="I27" s="58">
        <v>18.899999999999999</v>
      </c>
      <c r="J27" s="58">
        <v>13.3</v>
      </c>
      <c r="K27" s="58">
        <v>19.2</v>
      </c>
      <c r="L27" s="368" t="s">
        <v>63</v>
      </c>
      <c r="M27" s="136">
        <v>208.1</v>
      </c>
      <c r="N27" s="58">
        <v>533.4</v>
      </c>
      <c r="O27" s="352" t="s">
        <v>63</v>
      </c>
      <c r="P27" s="352" t="s">
        <v>63</v>
      </c>
      <c r="Q27" s="25"/>
    </row>
    <row r="28" spans="1:17">
      <c r="A28" s="28" t="s">
        <v>87</v>
      </c>
      <c r="B28" s="204">
        <v>19.7</v>
      </c>
      <c r="C28" s="58">
        <v>10.8</v>
      </c>
      <c r="D28" s="58">
        <v>51.1</v>
      </c>
      <c r="E28" s="58">
        <v>23.6</v>
      </c>
      <c r="F28" s="58">
        <v>35</v>
      </c>
      <c r="G28" s="204">
        <v>11.5</v>
      </c>
      <c r="H28" s="58">
        <v>9.8000000000000007</v>
      </c>
      <c r="I28" s="58">
        <v>24.6</v>
      </c>
      <c r="J28" s="58">
        <v>15.6</v>
      </c>
      <c r="K28" s="58">
        <v>17.899999999999999</v>
      </c>
      <c r="L28" s="368" t="s">
        <v>63</v>
      </c>
      <c r="M28" s="136" t="s">
        <v>63</v>
      </c>
      <c r="N28" s="183" t="s">
        <v>63</v>
      </c>
      <c r="O28" s="352" t="s">
        <v>63</v>
      </c>
      <c r="P28" s="352" t="s">
        <v>63</v>
      </c>
      <c r="Q28" s="25"/>
    </row>
    <row r="29" spans="1:17">
      <c r="A29" s="28" t="s">
        <v>88</v>
      </c>
      <c r="B29" s="204">
        <v>18.399999999999999</v>
      </c>
      <c r="C29" s="58">
        <v>11.9</v>
      </c>
      <c r="D29" s="58">
        <v>49.2</v>
      </c>
      <c r="E29" s="58">
        <v>23.8</v>
      </c>
      <c r="F29" s="58">
        <v>37.200000000000003</v>
      </c>
      <c r="G29" s="204">
        <v>8.9</v>
      </c>
      <c r="H29" s="58">
        <v>12.3</v>
      </c>
      <c r="I29" s="58">
        <v>24.6</v>
      </c>
      <c r="J29" s="58">
        <v>14.2</v>
      </c>
      <c r="K29" s="58">
        <v>18.5</v>
      </c>
      <c r="L29" s="368" t="s">
        <v>63</v>
      </c>
      <c r="M29" s="136" t="s">
        <v>63</v>
      </c>
      <c r="N29" s="183" t="s">
        <v>63</v>
      </c>
      <c r="O29" s="352" t="s">
        <v>63</v>
      </c>
      <c r="P29" s="352" t="s">
        <v>63</v>
      </c>
      <c r="Q29" s="25"/>
    </row>
    <row r="30" spans="1:17">
      <c r="A30" s="28" t="s">
        <v>89</v>
      </c>
      <c r="B30" s="204">
        <v>18.3</v>
      </c>
      <c r="C30" s="58">
        <v>9.1999999999999993</v>
      </c>
      <c r="D30" s="58">
        <v>61.6</v>
      </c>
      <c r="E30" s="58">
        <v>33.6</v>
      </c>
      <c r="F30" s="58">
        <v>36.1</v>
      </c>
      <c r="G30" s="204">
        <v>10.199999999999999</v>
      </c>
      <c r="H30" s="58">
        <v>10.7</v>
      </c>
      <c r="I30" s="58">
        <v>25.5</v>
      </c>
      <c r="J30" s="58">
        <v>16.100000000000001</v>
      </c>
      <c r="K30" s="58">
        <v>23.4</v>
      </c>
      <c r="L30" s="368" t="s">
        <v>63</v>
      </c>
      <c r="M30" s="136" t="s">
        <v>63</v>
      </c>
      <c r="N30" s="183" t="s">
        <v>63</v>
      </c>
      <c r="O30" s="352" t="s">
        <v>63</v>
      </c>
      <c r="P30" s="352" t="s">
        <v>63</v>
      </c>
      <c r="Q30" s="25"/>
    </row>
    <row r="31" spans="1:17">
      <c r="A31" s="28" t="s">
        <v>90</v>
      </c>
      <c r="B31" s="204">
        <v>26.3</v>
      </c>
      <c r="C31" s="58">
        <v>16.5</v>
      </c>
      <c r="D31" s="58">
        <v>48</v>
      </c>
      <c r="E31" s="58">
        <v>28.2</v>
      </c>
      <c r="F31" s="58">
        <v>41.6</v>
      </c>
      <c r="G31" s="204">
        <v>13.6</v>
      </c>
      <c r="H31" s="58">
        <v>15.7</v>
      </c>
      <c r="I31" s="58">
        <v>21.6</v>
      </c>
      <c r="J31" s="58">
        <v>16.7</v>
      </c>
      <c r="K31" s="58">
        <v>23.1</v>
      </c>
      <c r="L31" s="368" t="s">
        <v>63</v>
      </c>
      <c r="M31" s="136" t="s">
        <v>63</v>
      </c>
      <c r="N31" s="183" t="s">
        <v>63</v>
      </c>
      <c r="O31" s="352" t="s">
        <v>63</v>
      </c>
      <c r="P31" s="352" t="s">
        <v>63</v>
      </c>
      <c r="Q31" s="25"/>
    </row>
    <row r="32" spans="1:17">
      <c r="A32" s="28" t="s">
        <v>91</v>
      </c>
      <c r="B32" s="204">
        <v>17.2</v>
      </c>
      <c r="C32" s="58">
        <v>7.8</v>
      </c>
      <c r="D32" s="58">
        <v>46.6</v>
      </c>
      <c r="E32" s="58">
        <v>19.100000000000001</v>
      </c>
      <c r="F32" s="58">
        <v>34.1</v>
      </c>
      <c r="G32" s="58">
        <v>10.9</v>
      </c>
      <c r="H32" s="58">
        <v>7.7</v>
      </c>
      <c r="I32" s="58">
        <v>24</v>
      </c>
      <c r="J32" s="58">
        <v>13.2</v>
      </c>
      <c r="K32" s="58">
        <v>19.3</v>
      </c>
      <c r="L32" s="369">
        <v>88.5</v>
      </c>
      <c r="M32" s="136" t="s">
        <v>63</v>
      </c>
      <c r="N32" s="183" t="s">
        <v>63</v>
      </c>
      <c r="O32" s="352" t="s">
        <v>63</v>
      </c>
      <c r="P32" s="352" t="s">
        <v>63</v>
      </c>
      <c r="Q32" s="25"/>
    </row>
    <row r="33" spans="1:17">
      <c r="A33" s="28" t="s">
        <v>92</v>
      </c>
      <c r="B33" s="366">
        <v>31.7</v>
      </c>
      <c r="C33" s="58">
        <v>11.7</v>
      </c>
      <c r="D33" s="58">
        <v>74.3</v>
      </c>
      <c r="E33" s="58">
        <v>24.9</v>
      </c>
      <c r="F33" s="58">
        <v>52.3</v>
      </c>
      <c r="G33" s="58">
        <v>18.2</v>
      </c>
      <c r="H33" s="58">
        <v>13.7</v>
      </c>
      <c r="I33" s="58">
        <v>28.6</v>
      </c>
      <c r="J33" s="58">
        <v>16.100000000000001</v>
      </c>
      <c r="K33" s="58">
        <v>26.9</v>
      </c>
      <c r="L33" s="369">
        <v>256.60000000000002</v>
      </c>
      <c r="M33" s="136" t="s">
        <v>63</v>
      </c>
      <c r="N33" s="183" t="s">
        <v>63</v>
      </c>
      <c r="O33" s="352" t="s">
        <v>63</v>
      </c>
      <c r="P33" s="352" t="s">
        <v>63</v>
      </c>
      <c r="Q33" s="25"/>
    </row>
    <row r="34" spans="1:17">
      <c r="A34" s="68" t="s">
        <v>93</v>
      </c>
      <c r="B34" s="201">
        <v>26</v>
      </c>
      <c r="C34" s="205">
        <v>14.6</v>
      </c>
      <c r="D34" s="324">
        <v>55.8</v>
      </c>
      <c r="E34" s="324">
        <v>22.2</v>
      </c>
      <c r="F34" s="324">
        <v>32.6</v>
      </c>
      <c r="G34" s="201">
        <v>16.899999999999999</v>
      </c>
      <c r="H34" s="205">
        <v>10.4</v>
      </c>
      <c r="I34" s="324">
        <v>26</v>
      </c>
      <c r="J34" s="324">
        <v>13.6</v>
      </c>
      <c r="K34" s="324">
        <v>15.3</v>
      </c>
      <c r="L34" s="368" t="s">
        <v>63</v>
      </c>
      <c r="M34" s="183" t="s">
        <v>63</v>
      </c>
      <c r="N34" s="183" t="s">
        <v>63</v>
      </c>
      <c r="O34" s="417" t="s">
        <v>63</v>
      </c>
      <c r="P34" s="417" t="s">
        <v>63</v>
      </c>
      <c r="Q34" s="25"/>
    </row>
    <row r="35" spans="1:17">
      <c r="A35" s="28" t="s">
        <v>94</v>
      </c>
      <c r="B35" s="204">
        <v>23.9</v>
      </c>
      <c r="C35" s="58">
        <v>5.3</v>
      </c>
      <c r="D35" s="58">
        <v>37.299999999999997</v>
      </c>
      <c r="E35" s="58">
        <v>16.7</v>
      </c>
      <c r="F35" s="58">
        <v>35.4</v>
      </c>
      <c r="G35" s="204">
        <v>13.1</v>
      </c>
      <c r="H35" s="58">
        <v>5.8</v>
      </c>
      <c r="I35" s="58">
        <v>21.7</v>
      </c>
      <c r="J35" s="58">
        <v>10.199999999999999</v>
      </c>
      <c r="K35" s="58">
        <v>14.6</v>
      </c>
      <c r="L35" s="368" t="s">
        <v>63</v>
      </c>
      <c r="M35" s="136" t="s">
        <v>63</v>
      </c>
      <c r="N35" s="183" t="s">
        <v>63</v>
      </c>
      <c r="O35" s="352" t="s">
        <v>63</v>
      </c>
      <c r="P35" s="352" t="s">
        <v>63</v>
      </c>
      <c r="Q35" s="25"/>
    </row>
    <row r="36" spans="1:17">
      <c r="A36" s="28" t="s">
        <v>95</v>
      </c>
      <c r="B36" s="204">
        <v>24.5</v>
      </c>
      <c r="C36" s="58">
        <v>23.7</v>
      </c>
      <c r="D36" s="58">
        <v>55.2</v>
      </c>
      <c r="E36" s="58">
        <v>22.8</v>
      </c>
      <c r="F36" s="58">
        <v>26.3</v>
      </c>
      <c r="G36" s="204">
        <v>16.8</v>
      </c>
      <c r="H36" s="58">
        <v>11.8</v>
      </c>
      <c r="I36" s="58">
        <v>25.5</v>
      </c>
      <c r="J36" s="58">
        <v>11.7</v>
      </c>
      <c r="K36" s="58">
        <v>11.7</v>
      </c>
      <c r="L36" s="368" t="s">
        <v>63</v>
      </c>
      <c r="M36" s="136" t="s">
        <v>63</v>
      </c>
      <c r="N36" s="183" t="s">
        <v>63</v>
      </c>
      <c r="O36" s="352" t="s">
        <v>63</v>
      </c>
      <c r="P36" s="352" t="s">
        <v>63</v>
      </c>
      <c r="Q36" s="25"/>
    </row>
    <row r="37" spans="1:17">
      <c r="A37" s="28" t="s">
        <v>96</v>
      </c>
      <c r="B37" s="204">
        <v>27.7</v>
      </c>
      <c r="C37" s="58">
        <v>18.2</v>
      </c>
      <c r="D37" s="58">
        <v>63</v>
      </c>
      <c r="E37" s="58">
        <v>20</v>
      </c>
      <c r="F37" s="58">
        <v>27.9</v>
      </c>
      <c r="G37" s="204">
        <v>17.8</v>
      </c>
      <c r="H37" s="58">
        <v>16</v>
      </c>
      <c r="I37" s="58">
        <v>27.4</v>
      </c>
      <c r="J37" s="58">
        <v>13.7</v>
      </c>
      <c r="K37" s="58">
        <v>12.7</v>
      </c>
      <c r="L37" s="368" t="s">
        <v>63</v>
      </c>
      <c r="M37" s="136" t="s">
        <v>63</v>
      </c>
      <c r="N37" s="183" t="s">
        <v>63</v>
      </c>
      <c r="O37" s="352" t="s">
        <v>63</v>
      </c>
      <c r="P37" s="352" t="s">
        <v>63</v>
      </c>
      <c r="Q37" s="25"/>
    </row>
    <row r="38" spans="1:17">
      <c r="A38" s="28" t="s">
        <v>97</v>
      </c>
      <c r="B38" s="204">
        <v>24.7</v>
      </c>
      <c r="C38" s="58">
        <v>8.8000000000000007</v>
      </c>
      <c r="D38" s="58">
        <v>57</v>
      </c>
      <c r="E38" s="58">
        <v>19.5</v>
      </c>
      <c r="F38" s="58">
        <v>37.9</v>
      </c>
      <c r="G38" s="204">
        <v>15.4</v>
      </c>
      <c r="H38" s="58">
        <v>9.1</v>
      </c>
      <c r="I38" s="58">
        <v>26.1</v>
      </c>
      <c r="J38" s="58">
        <v>11.7</v>
      </c>
      <c r="K38" s="58">
        <v>18.7</v>
      </c>
      <c r="L38" s="368" t="s">
        <v>63</v>
      </c>
      <c r="M38" s="136" t="s">
        <v>63</v>
      </c>
      <c r="N38" s="183" t="s">
        <v>63</v>
      </c>
      <c r="O38" s="352" t="s">
        <v>63</v>
      </c>
      <c r="P38" s="352" t="s">
        <v>63</v>
      </c>
      <c r="Q38" s="25"/>
    </row>
    <row r="39" spans="1:17">
      <c r="A39" s="28" t="s">
        <v>98</v>
      </c>
      <c r="B39" s="204">
        <v>23.3</v>
      </c>
      <c r="C39" s="58">
        <v>7.8</v>
      </c>
      <c r="D39" s="58">
        <v>55.3</v>
      </c>
      <c r="E39" s="58">
        <v>20.5</v>
      </c>
      <c r="F39" s="58">
        <v>36.299999999999997</v>
      </c>
      <c r="G39" s="204">
        <v>16</v>
      </c>
      <c r="H39" s="58">
        <v>8.5</v>
      </c>
      <c r="I39" s="58">
        <v>27.7</v>
      </c>
      <c r="J39" s="58">
        <v>15.3</v>
      </c>
      <c r="K39" s="58">
        <v>16.8</v>
      </c>
      <c r="L39" s="368" t="s">
        <v>63</v>
      </c>
      <c r="M39" s="136" t="s">
        <v>63</v>
      </c>
      <c r="N39" s="183" t="s">
        <v>63</v>
      </c>
      <c r="O39" s="352" t="s">
        <v>63</v>
      </c>
      <c r="P39" s="352" t="s">
        <v>63</v>
      </c>
      <c r="Q39" s="25"/>
    </row>
    <row r="40" spans="1:17">
      <c r="A40" s="28" t="s">
        <v>99</v>
      </c>
      <c r="B40" s="204">
        <v>27.3</v>
      </c>
      <c r="C40" s="58">
        <v>8.6999999999999993</v>
      </c>
      <c r="D40" s="58">
        <v>72.5</v>
      </c>
      <c r="E40" s="58">
        <v>25.6</v>
      </c>
      <c r="F40" s="58">
        <v>34.6</v>
      </c>
      <c r="G40" s="204">
        <v>18</v>
      </c>
      <c r="H40" s="58">
        <v>8.9</v>
      </c>
      <c r="I40" s="58">
        <v>26.3</v>
      </c>
      <c r="J40" s="58">
        <v>17.100000000000001</v>
      </c>
      <c r="K40" s="58">
        <v>17.7</v>
      </c>
      <c r="L40" s="368" t="s">
        <v>63</v>
      </c>
      <c r="M40" s="136" t="s">
        <v>63</v>
      </c>
      <c r="N40" s="183" t="s">
        <v>63</v>
      </c>
      <c r="O40" s="352" t="s">
        <v>63</v>
      </c>
      <c r="P40" s="352" t="s">
        <v>63</v>
      </c>
      <c r="Q40" s="25"/>
    </row>
    <row r="41" spans="1:17">
      <c r="A41" s="28" t="s">
        <v>100</v>
      </c>
      <c r="B41" s="204">
        <v>27.9</v>
      </c>
      <c r="C41" s="58">
        <v>9</v>
      </c>
      <c r="D41" s="58">
        <v>49.2</v>
      </c>
      <c r="E41" s="58">
        <v>23.3</v>
      </c>
      <c r="F41" s="58">
        <v>33.799999999999997</v>
      </c>
      <c r="G41" s="204">
        <v>18.5</v>
      </c>
      <c r="H41" s="58">
        <v>7.8</v>
      </c>
      <c r="I41" s="58">
        <v>24.5</v>
      </c>
      <c r="J41" s="58">
        <v>14.9</v>
      </c>
      <c r="K41" s="58">
        <v>15.1</v>
      </c>
      <c r="L41" s="368" t="s">
        <v>63</v>
      </c>
      <c r="M41" s="136" t="s">
        <v>63</v>
      </c>
      <c r="N41" s="183" t="s">
        <v>63</v>
      </c>
      <c r="O41" s="352" t="s">
        <v>63</v>
      </c>
      <c r="P41" s="352" t="s">
        <v>63</v>
      </c>
      <c r="Q41" s="25"/>
    </row>
    <row r="42" spans="1:17">
      <c r="A42" s="28" t="s">
        <v>101</v>
      </c>
      <c r="B42" s="204">
        <v>27.3</v>
      </c>
      <c r="C42" s="58">
        <v>22.3</v>
      </c>
      <c r="D42" s="58">
        <v>52.1</v>
      </c>
      <c r="E42" s="58">
        <v>24.5</v>
      </c>
      <c r="F42" s="58">
        <v>32.1</v>
      </c>
      <c r="G42" s="204">
        <v>17.100000000000001</v>
      </c>
      <c r="H42" s="58">
        <v>14.9</v>
      </c>
      <c r="I42" s="58">
        <v>26.9</v>
      </c>
      <c r="J42" s="58">
        <v>13.7</v>
      </c>
      <c r="K42" s="58">
        <v>15.4</v>
      </c>
      <c r="L42" s="368" t="s">
        <v>63</v>
      </c>
      <c r="M42" s="136" t="s">
        <v>63</v>
      </c>
      <c r="N42" s="183" t="s">
        <v>63</v>
      </c>
      <c r="O42" s="352" t="s">
        <v>63</v>
      </c>
      <c r="P42" s="352" t="s">
        <v>63</v>
      </c>
      <c r="Q42" s="25"/>
    </row>
    <row r="43" spans="1:17">
      <c r="A43" s="69" t="s">
        <v>102</v>
      </c>
      <c r="B43" s="367">
        <v>24.7</v>
      </c>
      <c r="C43" s="347">
        <v>13.9</v>
      </c>
      <c r="D43" s="323">
        <v>45.7</v>
      </c>
      <c r="E43" s="323">
        <v>20.2</v>
      </c>
      <c r="F43" s="323">
        <v>28.7</v>
      </c>
      <c r="G43" s="367">
        <v>16.600000000000001</v>
      </c>
      <c r="H43" s="347">
        <v>8.1</v>
      </c>
      <c r="I43" s="323">
        <v>25</v>
      </c>
      <c r="J43" s="323">
        <v>12.9</v>
      </c>
      <c r="K43" s="323">
        <v>12.1</v>
      </c>
      <c r="L43" s="370" t="s">
        <v>63</v>
      </c>
      <c r="M43" s="371" t="s">
        <v>63</v>
      </c>
      <c r="N43" s="371" t="s">
        <v>63</v>
      </c>
      <c r="O43" s="419" t="s">
        <v>63</v>
      </c>
      <c r="P43" s="419" t="s">
        <v>63</v>
      </c>
      <c r="Q43" s="25"/>
    </row>
  </sheetData>
  <mergeCells count="6">
    <mergeCell ref="A3:A4"/>
    <mergeCell ref="A1:P1"/>
    <mergeCell ref="A2:P2"/>
    <mergeCell ref="L3:P3"/>
    <mergeCell ref="B3:F3"/>
    <mergeCell ref="G3:K3"/>
  </mergeCells>
  <pageMargins left="0.51181102362204722" right="0.51181102362204722" top="0.86614173228346458" bottom="0.86614173228346458" header="0.51181102362204722" footer="0.51181102362204722"/>
  <pageSetup paperSize="9" orientation="portrait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 tint="0.79998168889431442"/>
  </sheetPr>
  <dimension ref="A1:AA44"/>
  <sheetViews>
    <sheetView zoomScaleNormal="100" workbookViewId="0">
      <pane ySplit="4" topLeftCell="A5" activePane="bottomLeft" state="frozen"/>
      <selection activeCell="E13" sqref="E13"/>
      <selection pane="bottomLeft" activeCell="A3" sqref="A3:A4"/>
    </sheetView>
  </sheetViews>
  <sheetFormatPr defaultRowHeight="12.75"/>
  <cols>
    <col min="1" max="1" width="20.7109375" customWidth="1"/>
    <col min="2" max="6" width="4.42578125" customWidth="1"/>
    <col min="7" max="16" width="5.140625" customWidth="1"/>
    <col min="17" max="25" width="5" customWidth="1"/>
    <col min="26" max="26" width="5.85546875" customWidth="1"/>
  </cols>
  <sheetData>
    <row r="1" spans="1:27" ht="49.15" customHeight="1">
      <c r="A1" s="433" t="s">
        <v>301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  <c r="U1" s="433"/>
      <c r="V1" s="433"/>
      <c r="W1" s="433"/>
      <c r="X1" s="433"/>
      <c r="Y1" s="433"/>
      <c r="Z1" s="433"/>
    </row>
    <row r="2" spans="1:27" ht="12.6" customHeight="1">
      <c r="A2" s="450" t="s">
        <v>116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450"/>
      <c r="Q2" s="450"/>
      <c r="R2" s="450"/>
      <c r="S2" s="450"/>
      <c r="T2" s="450"/>
      <c r="U2" s="450"/>
      <c r="V2" s="450"/>
      <c r="W2" s="450"/>
      <c r="X2" s="450"/>
      <c r="Y2" s="450"/>
      <c r="Z2" s="450"/>
    </row>
    <row r="3" spans="1:27" ht="50.25" customHeight="1">
      <c r="A3" s="471" t="s">
        <v>343</v>
      </c>
      <c r="B3" s="427" t="s">
        <v>121</v>
      </c>
      <c r="C3" s="428"/>
      <c r="D3" s="428"/>
      <c r="E3" s="428"/>
      <c r="F3" s="429"/>
      <c r="G3" s="427" t="s">
        <v>122</v>
      </c>
      <c r="H3" s="428"/>
      <c r="I3" s="428"/>
      <c r="J3" s="428"/>
      <c r="K3" s="429"/>
      <c r="L3" s="427" t="s">
        <v>123</v>
      </c>
      <c r="M3" s="428"/>
      <c r="N3" s="428"/>
      <c r="O3" s="428"/>
      <c r="P3" s="429"/>
      <c r="Q3" s="427" t="s">
        <v>124</v>
      </c>
      <c r="R3" s="428"/>
      <c r="S3" s="428"/>
      <c r="T3" s="428"/>
      <c r="U3" s="429"/>
      <c r="V3" s="427" t="s">
        <v>125</v>
      </c>
      <c r="W3" s="428"/>
      <c r="X3" s="428"/>
      <c r="Y3" s="428"/>
      <c r="Z3" s="428"/>
    </row>
    <row r="4" spans="1:27">
      <c r="A4" s="472"/>
      <c r="B4" s="26">
        <v>2015</v>
      </c>
      <c r="C4" s="23">
        <v>2020</v>
      </c>
      <c r="D4" s="23">
        <v>2021</v>
      </c>
      <c r="E4" s="23">
        <v>2022</v>
      </c>
      <c r="F4" s="23">
        <v>2023</v>
      </c>
      <c r="G4" s="26">
        <v>2015</v>
      </c>
      <c r="H4" s="23">
        <v>2020</v>
      </c>
      <c r="I4" s="23">
        <v>2021</v>
      </c>
      <c r="J4" s="23">
        <v>2022</v>
      </c>
      <c r="K4" s="23">
        <v>2023</v>
      </c>
      <c r="L4" s="26">
        <v>2015</v>
      </c>
      <c r="M4" s="23">
        <v>2020</v>
      </c>
      <c r="N4" s="23">
        <v>2021</v>
      </c>
      <c r="O4" s="375">
        <v>2022</v>
      </c>
      <c r="P4" s="375">
        <v>2023</v>
      </c>
      <c r="Q4" s="26">
        <v>2015</v>
      </c>
      <c r="R4" s="23">
        <v>2020</v>
      </c>
      <c r="S4" s="23">
        <v>2021</v>
      </c>
      <c r="T4" s="23">
        <v>2022</v>
      </c>
      <c r="U4" s="23">
        <v>2023</v>
      </c>
      <c r="V4" s="26">
        <v>2015</v>
      </c>
      <c r="W4" s="23">
        <v>2020</v>
      </c>
      <c r="X4" s="23">
        <v>2021</v>
      </c>
      <c r="Y4" s="23">
        <v>2022</v>
      </c>
      <c r="Z4" s="321">
        <v>2023</v>
      </c>
    </row>
    <row r="5" spans="1:27">
      <c r="A5" s="60" t="s">
        <v>114</v>
      </c>
      <c r="B5" s="241">
        <v>16.600000000000001</v>
      </c>
      <c r="C5" s="177">
        <v>11.1</v>
      </c>
      <c r="D5" s="183">
        <v>14.9</v>
      </c>
      <c r="E5" s="183">
        <v>2.4</v>
      </c>
      <c r="F5" s="183">
        <v>13.2</v>
      </c>
      <c r="G5" s="236">
        <v>116.5</v>
      </c>
      <c r="H5" s="177">
        <v>217.8</v>
      </c>
      <c r="I5" s="183">
        <v>209</v>
      </c>
      <c r="J5" s="183">
        <v>173.8</v>
      </c>
      <c r="K5" s="183">
        <v>185.1</v>
      </c>
      <c r="L5" s="236">
        <v>116.5</v>
      </c>
      <c r="M5" s="177">
        <v>142.9</v>
      </c>
      <c r="N5" s="183">
        <v>134.9</v>
      </c>
      <c r="O5" s="183">
        <v>175.7</v>
      </c>
      <c r="P5" s="183">
        <v>192.6</v>
      </c>
      <c r="Q5" s="177">
        <v>48.2</v>
      </c>
      <c r="R5" s="177">
        <v>56.4</v>
      </c>
      <c r="S5" s="183">
        <v>88.2</v>
      </c>
      <c r="T5" s="183">
        <v>60.9</v>
      </c>
      <c r="U5" s="183">
        <v>73</v>
      </c>
      <c r="V5" s="177">
        <v>54.9</v>
      </c>
      <c r="W5" s="177">
        <v>50.6</v>
      </c>
      <c r="X5" s="351">
        <v>69.900000000000006</v>
      </c>
      <c r="Y5" s="351">
        <v>79.2</v>
      </c>
      <c r="Z5" s="417">
        <v>76.599999999999994</v>
      </c>
      <c r="AA5" s="25"/>
    </row>
    <row r="6" spans="1:27">
      <c r="A6" s="67" t="s">
        <v>68</v>
      </c>
      <c r="B6" s="237" t="s">
        <v>63</v>
      </c>
      <c r="C6" s="236" t="s">
        <v>63</v>
      </c>
      <c r="D6" s="236" t="s">
        <v>63</v>
      </c>
      <c r="E6" s="236" t="s">
        <v>63</v>
      </c>
      <c r="F6" s="236" t="s">
        <v>63</v>
      </c>
      <c r="G6" s="236">
        <v>73.3</v>
      </c>
      <c r="H6" s="177">
        <v>188.9</v>
      </c>
      <c r="I6" s="183">
        <v>126.4</v>
      </c>
      <c r="J6" s="183">
        <v>157.19999999999999</v>
      </c>
      <c r="K6" s="183">
        <v>38</v>
      </c>
      <c r="L6" s="236">
        <v>73.3</v>
      </c>
      <c r="M6" s="177">
        <v>135.30000000000001</v>
      </c>
      <c r="N6" s="183">
        <v>75.3</v>
      </c>
      <c r="O6" s="183">
        <v>155.19999999999999</v>
      </c>
      <c r="P6" s="183">
        <v>169.4</v>
      </c>
      <c r="Q6" s="177">
        <v>53.6</v>
      </c>
      <c r="R6" s="177">
        <v>36.799999999999997</v>
      </c>
      <c r="S6" s="183">
        <v>78</v>
      </c>
      <c r="T6" s="183">
        <v>45.4</v>
      </c>
      <c r="U6" s="183">
        <v>53.1</v>
      </c>
      <c r="V6" s="177">
        <v>64.2</v>
      </c>
      <c r="W6" s="177">
        <v>31.5</v>
      </c>
      <c r="X6" s="351">
        <v>25.9</v>
      </c>
      <c r="Y6" s="351">
        <v>43.3</v>
      </c>
      <c r="Z6" s="417">
        <v>48.9</v>
      </c>
      <c r="AA6" s="25"/>
    </row>
    <row r="7" spans="1:27">
      <c r="A7" s="67" t="s">
        <v>69</v>
      </c>
      <c r="B7" s="237">
        <v>23.4</v>
      </c>
      <c r="C7" s="177">
        <v>15.2</v>
      </c>
      <c r="D7" s="183">
        <v>5.8</v>
      </c>
      <c r="E7" s="236" t="s">
        <v>63</v>
      </c>
      <c r="F7" s="236" t="s">
        <v>63</v>
      </c>
      <c r="G7" s="236">
        <v>120.2</v>
      </c>
      <c r="H7" s="177">
        <v>202.3</v>
      </c>
      <c r="I7" s="183">
        <v>207.7</v>
      </c>
      <c r="J7" s="183">
        <v>164.5</v>
      </c>
      <c r="K7" s="183">
        <v>189.6</v>
      </c>
      <c r="L7" s="236">
        <v>120.2</v>
      </c>
      <c r="M7" s="177">
        <v>109.6</v>
      </c>
      <c r="N7" s="183">
        <v>107.2</v>
      </c>
      <c r="O7" s="183">
        <v>116.3</v>
      </c>
      <c r="P7" s="183">
        <v>142.30000000000001</v>
      </c>
      <c r="Q7" s="177">
        <v>66.7</v>
      </c>
      <c r="R7" s="177">
        <v>96.3</v>
      </c>
      <c r="S7" s="183">
        <v>161.80000000000001</v>
      </c>
      <c r="T7" s="183">
        <v>106.5</v>
      </c>
      <c r="U7" s="183">
        <v>140.6</v>
      </c>
      <c r="V7" s="177">
        <v>31.9</v>
      </c>
      <c r="W7" s="177">
        <v>16.7</v>
      </c>
      <c r="X7" s="351">
        <v>25.9</v>
      </c>
      <c r="Y7" s="351">
        <v>17</v>
      </c>
      <c r="Z7" s="417">
        <v>23.5</v>
      </c>
      <c r="AA7" s="25"/>
    </row>
    <row r="8" spans="1:27">
      <c r="A8" s="28" t="s">
        <v>70</v>
      </c>
      <c r="B8" s="237" t="s">
        <v>63</v>
      </c>
      <c r="C8" s="169" t="s">
        <v>63</v>
      </c>
      <c r="D8" s="334" t="s">
        <v>63</v>
      </c>
      <c r="E8" s="334" t="s">
        <v>63</v>
      </c>
      <c r="F8" s="334" t="s">
        <v>63</v>
      </c>
      <c r="G8" s="237" t="s">
        <v>63</v>
      </c>
      <c r="H8" s="169" t="s">
        <v>63</v>
      </c>
      <c r="I8" s="169" t="s">
        <v>63</v>
      </c>
      <c r="J8" s="169" t="s">
        <v>63</v>
      </c>
      <c r="K8" s="169" t="s">
        <v>63</v>
      </c>
      <c r="L8" s="237" t="s">
        <v>63</v>
      </c>
      <c r="M8" s="169" t="s">
        <v>63</v>
      </c>
      <c r="N8" s="237" t="s">
        <v>63</v>
      </c>
      <c r="O8" s="237" t="s">
        <v>63</v>
      </c>
      <c r="P8" s="416">
        <v>66.7</v>
      </c>
      <c r="Q8" s="169">
        <v>43.8</v>
      </c>
      <c r="R8" s="169">
        <v>93.4</v>
      </c>
      <c r="S8" s="237">
        <v>116.8</v>
      </c>
      <c r="T8" s="237">
        <v>60.1</v>
      </c>
      <c r="U8" s="237">
        <v>112.9</v>
      </c>
      <c r="V8" s="237" t="s">
        <v>63</v>
      </c>
      <c r="W8" s="169" t="s">
        <v>63</v>
      </c>
      <c r="X8" s="169" t="s">
        <v>63</v>
      </c>
      <c r="Y8" s="169" t="s">
        <v>63</v>
      </c>
      <c r="Z8" s="169" t="s">
        <v>63</v>
      </c>
      <c r="AA8" s="25"/>
    </row>
    <row r="9" spans="1:27">
      <c r="A9" s="28" t="s">
        <v>71</v>
      </c>
      <c r="B9" s="237" t="s">
        <v>63</v>
      </c>
      <c r="C9" s="169" t="s">
        <v>63</v>
      </c>
      <c r="D9" s="334" t="s">
        <v>63</v>
      </c>
      <c r="E9" s="334" t="s">
        <v>63</v>
      </c>
      <c r="F9" s="334" t="s">
        <v>63</v>
      </c>
      <c r="G9" s="238">
        <v>122.4</v>
      </c>
      <c r="H9" s="169">
        <v>219</v>
      </c>
      <c r="I9" s="136">
        <v>215.7</v>
      </c>
      <c r="J9" s="136">
        <v>190.6</v>
      </c>
      <c r="K9" s="136">
        <v>174.6</v>
      </c>
      <c r="L9" s="238">
        <v>122.4</v>
      </c>
      <c r="M9" s="169">
        <v>155.19999999999999</v>
      </c>
      <c r="N9" s="136">
        <v>177.5</v>
      </c>
      <c r="O9" s="136">
        <v>191.9</v>
      </c>
      <c r="P9" s="136">
        <v>240.7</v>
      </c>
      <c r="Q9" s="169">
        <v>106.6</v>
      </c>
      <c r="R9" s="169">
        <v>217.6</v>
      </c>
      <c r="S9" s="136">
        <v>302.2</v>
      </c>
      <c r="T9" s="136">
        <v>224.7</v>
      </c>
      <c r="U9" s="136">
        <v>256.60000000000002</v>
      </c>
      <c r="V9" s="237" t="s">
        <v>63</v>
      </c>
      <c r="W9" s="169" t="s">
        <v>63</v>
      </c>
      <c r="X9" s="169" t="s">
        <v>63</v>
      </c>
      <c r="Y9" s="169" t="s">
        <v>63</v>
      </c>
      <c r="Z9" s="169" t="s">
        <v>63</v>
      </c>
      <c r="AA9" s="25"/>
    </row>
    <row r="10" spans="1:27">
      <c r="A10" s="28" t="s">
        <v>72</v>
      </c>
      <c r="B10" s="237" t="s">
        <v>63</v>
      </c>
      <c r="C10" s="169" t="s">
        <v>63</v>
      </c>
      <c r="D10" s="334" t="s">
        <v>63</v>
      </c>
      <c r="E10" s="334" t="s">
        <v>63</v>
      </c>
      <c r="F10" s="334" t="s">
        <v>63</v>
      </c>
      <c r="G10" s="238">
        <v>20</v>
      </c>
      <c r="H10" s="169">
        <v>91</v>
      </c>
      <c r="I10" s="169" t="s">
        <v>63</v>
      </c>
      <c r="J10" s="169" t="s">
        <v>63</v>
      </c>
      <c r="K10" s="169" t="s">
        <v>63</v>
      </c>
      <c r="L10" s="238">
        <v>20</v>
      </c>
      <c r="M10" s="169">
        <v>58.7</v>
      </c>
      <c r="N10" s="136">
        <v>47.6</v>
      </c>
      <c r="O10" s="136">
        <v>46.1</v>
      </c>
      <c r="P10" s="136">
        <v>195</v>
      </c>
      <c r="Q10" s="169">
        <v>67.8</v>
      </c>
      <c r="R10" s="169">
        <v>61.5</v>
      </c>
      <c r="S10" s="136">
        <v>91.7</v>
      </c>
      <c r="T10" s="136">
        <v>50.4</v>
      </c>
      <c r="U10" s="136">
        <v>70.900000000000006</v>
      </c>
      <c r="V10" s="237" t="s">
        <v>63</v>
      </c>
      <c r="W10" s="169" t="s">
        <v>63</v>
      </c>
      <c r="X10" s="169" t="s">
        <v>63</v>
      </c>
      <c r="Y10" s="136">
        <v>25</v>
      </c>
      <c r="Z10" s="169" t="s">
        <v>63</v>
      </c>
      <c r="AA10" s="25"/>
    </row>
    <row r="11" spans="1:27">
      <c r="A11" s="28" t="s">
        <v>73</v>
      </c>
      <c r="B11" s="237" t="s">
        <v>63</v>
      </c>
      <c r="C11" s="169">
        <v>17.399999999999999</v>
      </c>
      <c r="D11" s="334" t="s">
        <v>63</v>
      </c>
      <c r="E11" s="334" t="s">
        <v>63</v>
      </c>
      <c r="F11" s="334" t="s">
        <v>63</v>
      </c>
      <c r="G11" s="238">
        <v>62</v>
      </c>
      <c r="H11" s="169" t="s">
        <v>63</v>
      </c>
      <c r="I11" s="169" t="s">
        <v>63</v>
      </c>
      <c r="J11" s="169" t="s">
        <v>63</v>
      </c>
      <c r="K11" s="169" t="s">
        <v>63</v>
      </c>
      <c r="L11" s="238">
        <v>62</v>
      </c>
      <c r="M11" s="169">
        <v>224.9</v>
      </c>
      <c r="N11" s="136">
        <v>116.4</v>
      </c>
      <c r="O11" s="136">
        <v>274.5</v>
      </c>
      <c r="P11" s="136">
        <v>41.5</v>
      </c>
      <c r="Q11" s="169">
        <v>59.7</v>
      </c>
      <c r="R11" s="169">
        <v>60.2</v>
      </c>
      <c r="S11" s="136">
        <v>193.5</v>
      </c>
      <c r="T11" s="136">
        <v>71.900000000000006</v>
      </c>
      <c r="U11" s="136">
        <v>169.7</v>
      </c>
      <c r="V11" s="169">
        <v>20.6</v>
      </c>
      <c r="W11" s="169" t="s">
        <v>63</v>
      </c>
      <c r="X11" s="169" t="s">
        <v>63</v>
      </c>
      <c r="Y11" s="169" t="s">
        <v>63</v>
      </c>
      <c r="Z11" s="169" t="s">
        <v>63</v>
      </c>
      <c r="AA11" s="25"/>
    </row>
    <row r="12" spans="1:27">
      <c r="A12" s="28" t="s">
        <v>74</v>
      </c>
      <c r="B12" s="237" t="s">
        <v>63</v>
      </c>
      <c r="C12" s="169" t="s">
        <v>63</v>
      </c>
      <c r="D12" s="334" t="s">
        <v>63</v>
      </c>
      <c r="E12" s="334" t="s">
        <v>63</v>
      </c>
      <c r="F12" s="334" t="s">
        <v>63</v>
      </c>
      <c r="G12" s="238">
        <v>108.8</v>
      </c>
      <c r="H12" s="169">
        <v>173.9</v>
      </c>
      <c r="I12" s="136">
        <v>193.9</v>
      </c>
      <c r="J12" s="136">
        <v>108.9</v>
      </c>
      <c r="K12" s="136">
        <v>157.1</v>
      </c>
      <c r="L12" s="238">
        <v>108.8</v>
      </c>
      <c r="M12" s="169">
        <v>59.5</v>
      </c>
      <c r="N12" s="136">
        <v>64</v>
      </c>
      <c r="O12" s="136">
        <v>50.5</v>
      </c>
      <c r="P12" s="136">
        <v>83.1</v>
      </c>
      <c r="Q12" s="169">
        <v>93</v>
      </c>
      <c r="R12" s="169">
        <v>128.19999999999999</v>
      </c>
      <c r="S12" s="136">
        <v>256.39999999999998</v>
      </c>
      <c r="T12" s="136">
        <v>138.19999999999999</v>
      </c>
      <c r="U12" s="136">
        <v>229.5</v>
      </c>
      <c r="V12" s="237" t="s">
        <v>63</v>
      </c>
      <c r="W12" s="169" t="s">
        <v>63</v>
      </c>
      <c r="X12" s="169" t="s">
        <v>63</v>
      </c>
      <c r="Y12" s="169" t="s">
        <v>63</v>
      </c>
      <c r="Z12" s="169" t="s">
        <v>63</v>
      </c>
      <c r="AA12" s="25"/>
    </row>
    <row r="13" spans="1:27">
      <c r="A13" s="28" t="s">
        <v>75</v>
      </c>
      <c r="B13" s="237" t="s">
        <v>63</v>
      </c>
      <c r="C13" s="169" t="s">
        <v>63</v>
      </c>
      <c r="D13" s="334" t="s">
        <v>63</v>
      </c>
      <c r="E13" s="334" t="s">
        <v>63</v>
      </c>
      <c r="F13" s="334" t="s">
        <v>63</v>
      </c>
      <c r="G13" s="237" t="s">
        <v>63</v>
      </c>
      <c r="H13" s="169" t="s">
        <v>63</v>
      </c>
      <c r="I13" s="169" t="s">
        <v>63</v>
      </c>
      <c r="J13" s="169" t="s">
        <v>63</v>
      </c>
      <c r="K13" s="169" t="s">
        <v>63</v>
      </c>
      <c r="L13" s="237" t="s">
        <v>63</v>
      </c>
      <c r="M13" s="169" t="s">
        <v>63</v>
      </c>
      <c r="N13" s="136">
        <v>20</v>
      </c>
      <c r="O13" s="136">
        <v>16.7</v>
      </c>
      <c r="P13" s="169" t="s">
        <v>63</v>
      </c>
      <c r="Q13" s="169">
        <v>14.7</v>
      </c>
      <c r="R13" s="169">
        <v>13.2</v>
      </c>
      <c r="S13" s="136">
        <v>13.2</v>
      </c>
      <c r="T13" s="136">
        <v>7.3</v>
      </c>
      <c r="U13" s="136">
        <v>25.8</v>
      </c>
      <c r="V13" s="169">
        <v>13.6</v>
      </c>
      <c r="W13" s="169">
        <v>4.0999999999999996</v>
      </c>
      <c r="X13" s="136">
        <v>6.8</v>
      </c>
      <c r="Y13" s="169" t="s">
        <v>63</v>
      </c>
      <c r="Z13" s="352">
        <v>9.8000000000000007</v>
      </c>
      <c r="AA13" s="25"/>
    </row>
    <row r="14" spans="1:27">
      <c r="A14" s="28" t="s">
        <v>76</v>
      </c>
      <c r="B14" s="237" t="s">
        <v>63</v>
      </c>
      <c r="C14" s="169" t="s">
        <v>63</v>
      </c>
      <c r="D14" s="334" t="s">
        <v>63</v>
      </c>
      <c r="E14" s="334" t="s">
        <v>63</v>
      </c>
      <c r="F14" s="334" t="s">
        <v>63</v>
      </c>
      <c r="G14" s="237" t="s">
        <v>63</v>
      </c>
      <c r="H14" s="169" t="s">
        <v>63</v>
      </c>
      <c r="I14" s="169" t="s">
        <v>63</v>
      </c>
      <c r="J14" s="169">
        <v>142.9</v>
      </c>
      <c r="K14" s="169">
        <v>391.8</v>
      </c>
      <c r="L14" s="237" t="s">
        <v>63</v>
      </c>
      <c r="M14" s="169">
        <v>207.1</v>
      </c>
      <c r="N14" s="136">
        <v>474</v>
      </c>
      <c r="O14" s="136">
        <v>543.5</v>
      </c>
      <c r="P14" s="136">
        <v>483.8</v>
      </c>
      <c r="Q14" s="169">
        <v>55.9</v>
      </c>
      <c r="R14" s="169">
        <v>62.4</v>
      </c>
      <c r="S14" s="136">
        <v>85.4</v>
      </c>
      <c r="T14" s="136">
        <v>101.9</v>
      </c>
      <c r="U14" s="136">
        <v>91.7</v>
      </c>
      <c r="V14" s="169">
        <v>8</v>
      </c>
      <c r="W14" s="169">
        <v>4.5999999999999996</v>
      </c>
      <c r="X14" s="136">
        <v>25</v>
      </c>
      <c r="Y14" s="136">
        <v>27</v>
      </c>
      <c r="Z14" s="352">
        <v>21.3</v>
      </c>
      <c r="AA14" s="25"/>
    </row>
    <row r="15" spans="1:27">
      <c r="A15" s="28" t="s">
        <v>77</v>
      </c>
      <c r="B15" s="242">
        <v>26.7</v>
      </c>
      <c r="C15" s="169" t="s">
        <v>63</v>
      </c>
      <c r="D15" s="334" t="s">
        <v>63</v>
      </c>
      <c r="E15" s="334" t="s">
        <v>63</v>
      </c>
      <c r="F15" s="334" t="s">
        <v>63</v>
      </c>
      <c r="G15" s="238">
        <v>137.4</v>
      </c>
      <c r="H15" s="169">
        <v>147.6</v>
      </c>
      <c r="I15" s="136">
        <v>300</v>
      </c>
      <c r="J15" s="136">
        <v>187.7</v>
      </c>
      <c r="K15" s="136">
        <v>100</v>
      </c>
      <c r="L15" s="238">
        <v>137.4</v>
      </c>
      <c r="M15" s="169">
        <v>153.6</v>
      </c>
      <c r="N15" s="136">
        <v>97.2</v>
      </c>
      <c r="O15" s="136">
        <v>248.4</v>
      </c>
      <c r="P15" s="136">
        <v>188.1</v>
      </c>
      <c r="Q15" s="169">
        <v>43.5</v>
      </c>
      <c r="R15" s="169">
        <v>66.900000000000006</v>
      </c>
      <c r="S15" s="136">
        <v>81.8</v>
      </c>
      <c r="T15" s="136">
        <v>52.3</v>
      </c>
      <c r="U15" s="136">
        <v>55.6</v>
      </c>
      <c r="V15" s="237" t="s">
        <v>63</v>
      </c>
      <c r="W15" s="169" t="s">
        <v>63</v>
      </c>
      <c r="X15" s="169" t="s">
        <v>63</v>
      </c>
      <c r="Y15" s="169" t="s">
        <v>63</v>
      </c>
      <c r="Z15" s="169" t="s">
        <v>63</v>
      </c>
      <c r="AA15" s="25"/>
    </row>
    <row r="16" spans="1:27">
      <c r="A16" s="28" t="s">
        <v>78</v>
      </c>
      <c r="B16" s="237" t="s">
        <v>63</v>
      </c>
      <c r="C16" s="169" t="s">
        <v>63</v>
      </c>
      <c r="D16" s="334" t="s">
        <v>63</v>
      </c>
      <c r="E16" s="334" t="s">
        <v>63</v>
      </c>
      <c r="F16" s="334" t="s">
        <v>63</v>
      </c>
      <c r="G16" s="238">
        <v>149.6</v>
      </c>
      <c r="H16" s="169">
        <v>163.30000000000001</v>
      </c>
      <c r="I16" s="136">
        <v>225.3</v>
      </c>
      <c r="J16" s="136">
        <v>210</v>
      </c>
      <c r="K16" s="136">
        <v>199.8</v>
      </c>
      <c r="L16" s="238">
        <v>149.6</v>
      </c>
      <c r="M16" s="169">
        <v>100.5</v>
      </c>
      <c r="N16" s="136">
        <v>199.4</v>
      </c>
      <c r="O16" s="136">
        <v>392.5</v>
      </c>
      <c r="P16" s="136">
        <v>166.5</v>
      </c>
      <c r="Q16" s="169">
        <v>52</v>
      </c>
      <c r="R16" s="169">
        <v>42.5</v>
      </c>
      <c r="S16" s="136">
        <v>154.9</v>
      </c>
      <c r="T16" s="136">
        <v>80</v>
      </c>
      <c r="U16" s="136">
        <v>133.19999999999999</v>
      </c>
      <c r="V16" s="237" t="s">
        <v>63</v>
      </c>
      <c r="W16" s="169" t="s">
        <v>63</v>
      </c>
      <c r="X16" s="169" t="s">
        <v>63</v>
      </c>
      <c r="Y16" s="169" t="s">
        <v>63</v>
      </c>
      <c r="Z16" s="169" t="s">
        <v>63</v>
      </c>
      <c r="AA16" s="25"/>
    </row>
    <row r="17" spans="1:27">
      <c r="A17" s="28" t="s">
        <v>344</v>
      </c>
      <c r="B17" s="242">
        <v>9.1</v>
      </c>
      <c r="C17" s="169" t="s">
        <v>63</v>
      </c>
      <c r="D17" s="334" t="s">
        <v>63</v>
      </c>
      <c r="E17" s="334" t="s">
        <v>63</v>
      </c>
      <c r="F17" s="334" t="s">
        <v>63</v>
      </c>
      <c r="G17" s="238">
        <v>26.3</v>
      </c>
      <c r="H17" s="169">
        <v>69.2</v>
      </c>
      <c r="I17" s="136">
        <v>110.3</v>
      </c>
      <c r="J17" s="136">
        <v>41.2</v>
      </c>
      <c r="K17" s="136">
        <v>563.6</v>
      </c>
      <c r="L17" s="238">
        <v>26.3</v>
      </c>
      <c r="M17" s="169">
        <v>134.9</v>
      </c>
      <c r="N17" s="136">
        <v>39.4</v>
      </c>
      <c r="O17" s="136">
        <v>41.8</v>
      </c>
      <c r="P17" s="136">
        <v>84.9</v>
      </c>
      <c r="Q17" s="169">
        <v>49.8</v>
      </c>
      <c r="R17" s="169">
        <v>82.4</v>
      </c>
      <c r="S17" s="136">
        <v>131</v>
      </c>
      <c r="T17" s="136">
        <v>94.8</v>
      </c>
      <c r="U17" s="136">
        <v>174.7</v>
      </c>
      <c r="V17" s="237" t="s">
        <v>63</v>
      </c>
      <c r="W17" s="169" t="s">
        <v>63</v>
      </c>
      <c r="X17" s="169" t="s">
        <v>63</v>
      </c>
      <c r="Y17" s="169" t="s">
        <v>63</v>
      </c>
      <c r="Z17" s="169" t="s">
        <v>63</v>
      </c>
      <c r="AA17" s="25"/>
    </row>
    <row r="18" spans="1:27">
      <c r="A18" s="28" t="s">
        <v>345</v>
      </c>
      <c r="B18" s="242">
        <v>23.3</v>
      </c>
      <c r="C18" s="169">
        <v>10.4</v>
      </c>
      <c r="D18" s="136">
        <v>5.8</v>
      </c>
      <c r="E18" s="334" t="s">
        <v>63</v>
      </c>
      <c r="F18" s="334" t="s">
        <v>63</v>
      </c>
      <c r="G18" s="238">
        <v>94.4</v>
      </c>
      <c r="H18" s="169">
        <v>4</v>
      </c>
      <c r="I18" s="136">
        <v>38</v>
      </c>
      <c r="J18" s="136">
        <v>36</v>
      </c>
      <c r="K18" s="136">
        <v>148.5</v>
      </c>
      <c r="L18" s="238">
        <v>94.4</v>
      </c>
      <c r="M18" s="169">
        <v>162.80000000000001</v>
      </c>
      <c r="N18" s="136">
        <v>180.2</v>
      </c>
      <c r="O18" s="136">
        <v>220.9</v>
      </c>
      <c r="P18" s="136">
        <v>275.7</v>
      </c>
      <c r="Q18" s="169">
        <v>38.6</v>
      </c>
      <c r="R18" s="169">
        <v>62</v>
      </c>
      <c r="S18" s="136">
        <v>99.4</v>
      </c>
      <c r="T18" s="136">
        <v>53</v>
      </c>
      <c r="U18" s="136">
        <v>78.2</v>
      </c>
      <c r="V18" s="169">
        <v>114</v>
      </c>
      <c r="W18" s="169">
        <v>36.4</v>
      </c>
      <c r="X18" s="136">
        <v>50.3</v>
      </c>
      <c r="Y18" s="136">
        <v>31.6</v>
      </c>
      <c r="Z18" s="352">
        <v>46.9</v>
      </c>
      <c r="AA18" s="25"/>
    </row>
    <row r="19" spans="1:27">
      <c r="A19" s="28" t="s">
        <v>79</v>
      </c>
      <c r="B19" s="237" t="s">
        <v>63</v>
      </c>
      <c r="C19" s="169" t="s">
        <v>63</v>
      </c>
      <c r="D19" s="334" t="s">
        <v>63</v>
      </c>
      <c r="E19" s="334" t="s">
        <v>63</v>
      </c>
      <c r="F19" s="334" t="s">
        <v>63</v>
      </c>
      <c r="G19" s="238">
        <v>32.299999999999997</v>
      </c>
      <c r="H19" s="169" t="s">
        <v>63</v>
      </c>
      <c r="I19" s="136">
        <v>152.6</v>
      </c>
      <c r="J19" s="136">
        <v>30</v>
      </c>
      <c r="K19" s="169" t="s">
        <v>63</v>
      </c>
      <c r="L19" s="238">
        <v>32.299999999999997</v>
      </c>
      <c r="M19" s="169">
        <v>103.8</v>
      </c>
      <c r="N19" s="136">
        <v>98.2</v>
      </c>
      <c r="O19" s="136">
        <v>91.6</v>
      </c>
      <c r="P19" s="136">
        <v>99.6</v>
      </c>
      <c r="Q19" s="169">
        <v>78.7</v>
      </c>
      <c r="R19" s="169">
        <v>74.3</v>
      </c>
      <c r="S19" s="136">
        <v>133.69999999999999</v>
      </c>
      <c r="T19" s="136">
        <v>82.2</v>
      </c>
      <c r="U19" s="136">
        <v>108.9</v>
      </c>
      <c r="V19" s="237" t="s">
        <v>63</v>
      </c>
      <c r="W19" s="169" t="s">
        <v>63</v>
      </c>
      <c r="X19" s="169" t="s">
        <v>63</v>
      </c>
      <c r="Y19" s="169" t="s">
        <v>63</v>
      </c>
      <c r="Z19" s="169" t="s">
        <v>63</v>
      </c>
      <c r="AA19" s="25"/>
    </row>
    <row r="20" spans="1:27" ht="12" customHeight="1">
      <c r="A20" s="68" t="s">
        <v>80</v>
      </c>
      <c r="B20" s="237">
        <v>15.1</v>
      </c>
      <c r="C20" s="177">
        <v>8.1</v>
      </c>
      <c r="D20" s="183">
        <v>15.4</v>
      </c>
      <c r="E20" s="183">
        <v>2.4</v>
      </c>
      <c r="F20" s="183">
        <v>13.2</v>
      </c>
      <c r="G20" s="236">
        <v>93.2</v>
      </c>
      <c r="H20" s="177">
        <v>259.39999999999998</v>
      </c>
      <c r="I20" s="183">
        <v>183.5</v>
      </c>
      <c r="J20" s="183">
        <v>184.4</v>
      </c>
      <c r="K20" s="183">
        <v>193.3</v>
      </c>
      <c r="L20" s="236">
        <v>93.2</v>
      </c>
      <c r="M20" s="177">
        <v>149.80000000000001</v>
      </c>
      <c r="N20" s="183">
        <v>158.4</v>
      </c>
      <c r="O20" s="183">
        <v>264.60000000000002</v>
      </c>
      <c r="P20" s="183">
        <v>270.3</v>
      </c>
      <c r="Q20" s="177">
        <v>49</v>
      </c>
      <c r="R20" s="177">
        <v>44.4</v>
      </c>
      <c r="S20" s="183">
        <v>59.8</v>
      </c>
      <c r="T20" s="183">
        <v>52.4</v>
      </c>
      <c r="U20" s="183">
        <v>57.2</v>
      </c>
      <c r="V20" s="177">
        <v>62.4</v>
      </c>
      <c r="W20" s="177">
        <v>44.7</v>
      </c>
      <c r="X20" s="351">
        <v>67.900000000000006</v>
      </c>
      <c r="Y20" s="351">
        <v>82.2</v>
      </c>
      <c r="Z20" s="351">
        <v>90</v>
      </c>
      <c r="AA20" s="25"/>
    </row>
    <row r="21" spans="1:27">
      <c r="A21" s="28" t="s">
        <v>81</v>
      </c>
      <c r="B21" s="237" t="s">
        <v>63</v>
      </c>
      <c r="C21" s="169" t="s">
        <v>63</v>
      </c>
      <c r="D21" s="334" t="s">
        <v>63</v>
      </c>
      <c r="E21" s="334" t="s">
        <v>63</v>
      </c>
      <c r="F21" s="169" t="s">
        <v>63</v>
      </c>
      <c r="G21" s="238">
        <v>82.9</v>
      </c>
      <c r="H21" s="169">
        <v>260.39999999999998</v>
      </c>
      <c r="I21" s="136">
        <v>174.3</v>
      </c>
      <c r="J21" s="136">
        <v>181.4</v>
      </c>
      <c r="K21" s="136">
        <v>205.9</v>
      </c>
      <c r="L21" s="238">
        <v>82.9</v>
      </c>
      <c r="M21" s="169">
        <v>184.7</v>
      </c>
      <c r="N21" s="136">
        <v>122</v>
      </c>
      <c r="O21" s="136">
        <v>249.5</v>
      </c>
      <c r="P21" s="136">
        <v>166.7</v>
      </c>
      <c r="Q21" s="169">
        <v>37.6</v>
      </c>
      <c r="R21" s="169">
        <v>36.799999999999997</v>
      </c>
      <c r="S21" s="136">
        <v>45.8</v>
      </c>
      <c r="T21" s="136">
        <v>36.9</v>
      </c>
      <c r="U21" s="136">
        <v>25.4</v>
      </c>
      <c r="V21" s="169">
        <v>65.900000000000006</v>
      </c>
      <c r="W21" s="169">
        <v>40.9</v>
      </c>
      <c r="X21" s="136">
        <v>74.599999999999994</v>
      </c>
      <c r="Y21" s="136">
        <v>58.4</v>
      </c>
      <c r="Z21" s="352">
        <v>67.8</v>
      </c>
      <c r="AA21" s="25"/>
    </row>
    <row r="22" spans="1:27">
      <c r="A22" s="28" t="s">
        <v>82</v>
      </c>
      <c r="B22" s="237" t="s">
        <v>63</v>
      </c>
      <c r="C22" s="169" t="s">
        <v>63</v>
      </c>
      <c r="D22" s="334" t="s">
        <v>63</v>
      </c>
      <c r="E22" s="334" t="s">
        <v>63</v>
      </c>
      <c r="F22" s="169" t="s">
        <v>63</v>
      </c>
      <c r="G22" s="238">
        <v>137.4</v>
      </c>
      <c r="H22" s="169">
        <v>133.80000000000001</v>
      </c>
      <c r="I22" s="136">
        <v>100.8</v>
      </c>
      <c r="J22" s="136">
        <v>47.5</v>
      </c>
      <c r="K22" s="136">
        <v>166.3</v>
      </c>
      <c r="L22" s="238">
        <v>137.4</v>
      </c>
      <c r="M22" s="169">
        <v>247.1</v>
      </c>
      <c r="N22" s="136">
        <v>276.60000000000002</v>
      </c>
      <c r="O22" s="136">
        <v>209.4</v>
      </c>
      <c r="P22" s="136">
        <v>194.6</v>
      </c>
      <c r="Q22" s="169">
        <v>24.9</v>
      </c>
      <c r="R22" s="169">
        <v>90.7</v>
      </c>
      <c r="S22" s="136">
        <v>96.1</v>
      </c>
      <c r="T22" s="136">
        <v>62.6</v>
      </c>
      <c r="U22" s="136">
        <v>89</v>
      </c>
      <c r="V22" s="169">
        <v>79.2</v>
      </c>
      <c r="W22" s="169">
        <v>72.8</v>
      </c>
      <c r="X22" s="136">
        <v>73.099999999999994</v>
      </c>
      <c r="Y22" s="136">
        <v>115.7</v>
      </c>
      <c r="Z22" s="352">
        <v>140.6</v>
      </c>
      <c r="AA22" s="25"/>
    </row>
    <row r="23" spans="1:27">
      <c r="A23" s="28" t="s">
        <v>83</v>
      </c>
      <c r="B23" s="242">
        <v>9</v>
      </c>
      <c r="C23" s="169">
        <v>8.1</v>
      </c>
      <c r="D23" s="136">
        <v>14.7</v>
      </c>
      <c r="E23" s="136">
        <v>2.4</v>
      </c>
      <c r="F23" s="136">
        <v>13.2</v>
      </c>
      <c r="G23" s="238">
        <v>51.9</v>
      </c>
      <c r="H23" s="169">
        <v>274.2</v>
      </c>
      <c r="I23" s="136">
        <v>162.19999999999999</v>
      </c>
      <c r="J23" s="136">
        <v>238.9</v>
      </c>
      <c r="K23" s="136">
        <v>264.10000000000002</v>
      </c>
      <c r="L23" s="238">
        <v>51.9</v>
      </c>
      <c r="M23" s="169">
        <v>44</v>
      </c>
      <c r="N23" s="136">
        <v>269.2</v>
      </c>
      <c r="O23" s="136">
        <v>427</v>
      </c>
      <c r="P23" s="136">
        <v>270</v>
      </c>
      <c r="Q23" s="169">
        <v>59.6</v>
      </c>
      <c r="R23" s="169">
        <v>39</v>
      </c>
      <c r="S23" s="136">
        <v>66.3</v>
      </c>
      <c r="T23" s="136">
        <v>61.9</v>
      </c>
      <c r="U23" s="136">
        <v>68.400000000000006</v>
      </c>
      <c r="V23" s="169">
        <v>73.2</v>
      </c>
      <c r="W23" s="169">
        <v>43.2</v>
      </c>
      <c r="X23" s="136">
        <v>66.2</v>
      </c>
      <c r="Y23" s="136">
        <v>100.6</v>
      </c>
      <c r="Z23" s="352">
        <v>88.7</v>
      </c>
      <c r="AA23" s="25"/>
    </row>
    <row r="24" spans="1:27">
      <c r="A24" s="28" t="s">
        <v>84</v>
      </c>
      <c r="B24" s="242">
        <v>17.8</v>
      </c>
      <c r="C24" s="169" t="s">
        <v>63</v>
      </c>
      <c r="D24" s="334" t="s">
        <v>63</v>
      </c>
      <c r="E24" s="334" t="s">
        <v>63</v>
      </c>
      <c r="F24" s="169" t="s">
        <v>63</v>
      </c>
      <c r="G24" s="238">
        <v>111.1</v>
      </c>
      <c r="H24" s="169">
        <v>266.8</v>
      </c>
      <c r="I24" s="136">
        <v>252.9</v>
      </c>
      <c r="J24" s="136">
        <v>145.4</v>
      </c>
      <c r="K24" s="136">
        <v>101.3</v>
      </c>
      <c r="L24" s="238">
        <v>111.1</v>
      </c>
      <c r="M24" s="169">
        <v>229.4</v>
      </c>
      <c r="N24" s="136">
        <v>139.1</v>
      </c>
      <c r="O24" s="136">
        <v>150.9</v>
      </c>
      <c r="P24" s="136">
        <v>291.60000000000002</v>
      </c>
      <c r="Q24" s="169">
        <v>30.2</v>
      </c>
      <c r="R24" s="169">
        <v>114.1</v>
      </c>
      <c r="S24" s="136">
        <v>188.6</v>
      </c>
      <c r="T24" s="136">
        <v>197.9</v>
      </c>
      <c r="U24" s="136">
        <v>208.8</v>
      </c>
      <c r="V24" s="169">
        <v>29.3</v>
      </c>
      <c r="W24" s="169">
        <v>56.9</v>
      </c>
      <c r="X24" s="136">
        <v>159.1</v>
      </c>
      <c r="Y24" s="136">
        <v>167.4</v>
      </c>
      <c r="Z24" s="352">
        <v>181.6</v>
      </c>
      <c r="AA24" s="25"/>
    </row>
    <row r="25" spans="1:27">
      <c r="A25" s="28" t="s">
        <v>346</v>
      </c>
      <c r="B25" s="237" t="s">
        <v>63</v>
      </c>
      <c r="C25" s="169" t="s">
        <v>63</v>
      </c>
      <c r="D25" s="334" t="s">
        <v>63</v>
      </c>
      <c r="E25" s="334" t="s">
        <v>63</v>
      </c>
      <c r="F25" s="169" t="s">
        <v>63</v>
      </c>
      <c r="G25" s="238">
        <v>45</v>
      </c>
      <c r="H25" s="169">
        <v>8</v>
      </c>
      <c r="I25" s="136">
        <v>4</v>
      </c>
      <c r="J25" s="136" t="s">
        <v>63</v>
      </c>
      <c r="K25" s="169" t="s">
        <v>63</v>
      </c>
      <c r="L25" s="238">
        <v>45</v>
      </c>
      <c r="M25" s="169">
        <v>12.5</v>
      </c>
      <c r="N25" s="136">
        <v>14.3</v>
      </c>
      <c r="O25" s="136" t="s">
        <v>63</v>
      </c>
      <c r="P25" s="169" t="s">
        <v>63</v>
      </c>
      <c r="Q25" s="169">
        <v>22.8</v>
      </c>
      <c r="R25" s="169">
        <v>28.4</v>
      </c>
      <c r="S25" s="136">
        <v>65</v>
      </c>
      <c r="T25" s="136">
        <v>29.5</v>
      </c>
      <c r="U25" s="136">
        <v>46.4</v>
      </c>
      <c r="V25" s="169">
        <v>50</v>
      </c>
      <c r="W25" s="169">
        <v>26.1</v>
      </c>
      <c r="X25" s="136">
        <v>24.4</v>
      </c>
      <c r="Y25" s="136">
        <v>51.5</v>
      </c>
      <c r="Z25" s="352">
        <v>65.8</v>
      </c>
      <c r="AA25" s="25"/>
    </row>
    <row r="26" spans="1:27">
      <c r="A26" s="28" t="s">
        <v>85</v>
      </c>
      <c r="B26" s="237" t="s">
        <v>63</v>
      </c>
      <c r="C26" s="169" t="s">
        <v>63</v>
      </c>
      <c r="D26" s="334" t="s">
        <v>63</v>
      </c>
      <c r="E26" s="334" t="s">
        <v>63</v>
      </c>
      <c r="F26" s="169" t="s">
        <v>63</v>
      </c>
      <c r="G26" s="238">
        <v>95.6</v>
      </c>
      <c r="H26" s="169">
        <v>177.3</v>
      </c>
      <c r="I26" s="136">
        <v>207.7</v>
      </c>
      <c r="J26" s="136">
        <v>241.7</v>
      </c>
      <c r="K26" s="136">
        <v>62</v>
      </c>
      <c r="L26" s="238">
        <v>95.6</v>
      </c>
      <c r="M26" s="169">
        <v>219.3</v>
      </c>
      <c r="N26" s="136">
        <v>17.2</v>
      </c>
      <c r="O26" s="136">
        <v>18</v>
      </c>
      <c r="P26" s="136">
        <v>100.6</v>
      </c>
      <c r="Q26" s="169">
        <v>116.8</v>
      </c>
      <c r="R26" s="169">
        <v>11.1</v>
      </c>
      <c r="S26" s="136">
        <v>27.5</v>
      </c>
      <c r="T26" s="136">
        <v>22.2</v>
      </c>
      <c r="U26" s="136">
        <v>32.9</v>
      </c>
      <c r="V26" s="169">
        <v>102.4</v>
      </c>
      <c r="W26" s="169">
        <v>33.6</v>
      </c>
      <c r="X26" s="136">
        <v>84.5</v>
      </c>
      <c r="Y26" s="136">
        <v>92.5</v>
      </c>
      <c r="Z26" s="352">
        <v>95.4</v>
      </c>
      <c r="AA26" s="25"/>
    </row>
    <row r="27" spans="1:27">
      <c r="A27" s="28" t="s">
        <v>86</v>
      </c>
      <c r="B27" s="237" t="s">
        <v>63</v>
      </c>
      <c r="C27" s="169" t="s">
        <v>63</v>
      </c>
      <c r="D27" s="334" t="s">
        <v>63</v>
      </c>
      <c r="E27" s="334" t="s">
        <v>63</v>
      </c>
      <c r="F27" s="169" t="s">
        <v>63</v>
      </c>
      <c r="G27" s="237" t="s">
        <v>63</v>
      </c>
      <c r="H27" s="169" t="s">
        <v>63</v>
      </c>
      <c r="I27" s="169" t="s">
        <v>63</v>
      </c>
      <c r="J27" s="169" t="s">
        <v>63</v>
      </c>
      <c r="K27" s="169" t="s">
        <v>63</v>
      </c>
      <c r="L27" s="237" t="s">
        <v>63</v>
      </c>
      <c r="M27" s="169">
        <v>769</v>
      </c>
      <c r="N27" s="136">
        <v>97</v>
      </c>
      <c r="O27" s="136" t="s">
        <v>63</v>
      </c>
      <c r="P27" s="169" t="s">
        <v>63</v>
      </c>
      <c r="Q27" s="169">
        <v>31.8</v>
      </c>
      <c r="R27" s="169">
        <v>131.9</v>
      </c>
      <c r="S27" s="136">
        <v>75.7</v>
      </c>
      <c r="T27" s="136">
        <v>158.4</v>
      </c>
      <c r="U27" s="136">
        <v>149.6</v>
      </c>
      <c r="V27" s="169">
        <v>90.4</v>
      </c>
      <c r="W27" s="169">
        <v>37.5</v>
      </c>
      <c r="X27" s="136">
        <v>65</v>
      </c>
      <c r="Y27" s="136">
        <v>120.5</v>
      </c>
      <c r="Z27" s="352">
        <v>82.1</v>
      </c>
      <c r="AA27" s="25"/>
    </row>
    <row r="28" spans="1:27">
      <c r="A28" s="28" t="s">
        <v>87</v>
      </c>
      <c r="B28" s="242">
        <v>14.6</v>
      </c>
      <c r="C28" s="169" t="s">
        <v>63</v>
      </c>
      <c r="D28" s="136">
        <v>19.7</v>
      </c>
      <c r="E28" s="334" t="s">
        <v>63</v>
      </c>
      <c r="F28" s="169" t="s">
        <v>63</v>
      </c>
      <c r="G28" s="238">
        <v>10</v>
      </c>
      <c r="H28" s="169" t="s">
        <v>63</v>
      </c>
      <c r="I28" s="169" t="s">
        <v>63</v>
      </c>
      <c r="J28" s="169" t="s">
        <v>63</v>
      </c>
      <c r="K28" s="169" t="s">
        <v>63</v>
      </c>
      <c r="L28" s="238">
        <v>10</v>
      </c>
      <c r="M28" s="169">
        <v>11.2</v>
      </c>
      <c r="N28" s="136">
        <v>6.3</v>
      </c>
      <c r="O28" s="136" t="s">
        <v>63</v>
      </c>
      <c r="P28" s="136">
        <v>166.5</v>
      </c>
      <c r="Q28" s="169">
        <v>69</v>
      </c>
      <c r="R28" s="169">
        <v>40</v>
      </c>
      <c r="S28" s="136">
        <v>46.7</v>
      </c>
      <c r="T28" s="136">
        <v>48.9</v>
      </c>
      <c r="U28" s="136">
        <v>54.7</v>
      </c>
      <c r="V28" s="169">
        <v>50.5</v>
      </c>
      <c r="W28" s="169">
        <v>54.7</v>
      </c>
      <c r="X28" s="136">
        <v>91.1</v>
      </c>
      <c r="Y28" s="136">
        <v>97.4</v>
      </c>
      <c r="Z28" s="352">
        <v>113.4</v>
      </c>
      <c r="AA28" s="25"/>
    </row>
    <row r="29" spans="1:27">
      <c r="A29" s="28" t="s">
        <v>88</v>
      </c>
      <c r="B29" s="237" t="s">
        <v>63</v>
      </c>
      <c r="C29" s="169" t="s">
        <v>63</v>
      </c>
      <c r="D29" s="334" t="s">
        <v>63</v>
      </c>
      <c r="E29" s="334" t="s">
        <v>63</v>
      </c>
      <c r="F29" s="169" t="s">
        <v>63</v>
      </c>
      <c r="G29" s="237" t="s">
        <v>63</v>
      </c>
      <c r="H29" s="169" t="s">
        <v>63</v>
      </c>
      <c r="I29" s="169" t="s">
        <v>63</v>
      </c>
      <c r="J29" s="169">
        <v>100</v>
      </c>
      <c r="K29" s="169">
        <v>115</v>
      </c>
      <c r="L29" s="237" t="s">
        <v>63</v>
      </c>
      <c r="M29" s="169" t="s">
        <v>63</v>
      </c>
      <c r="N29" s="136">
        <v>100</v>
      </c>
      <c r="O29" s="136">
        <v>201.4</v>
      </c>
      <c r="P29" s="136">
        <v>95.6</v>
      </c>
      <c r="Q29" s="169">
        <v>26.2</v>
      </c>
      <c r="R29" s="169">
        <v>16.100000000000001</v>
      </c>
      <c r="S29" s="136">
        <v>19.899999999999999</v>
      </c>
      <c r="T29" s="136">
        <v>13.5</v>
      </c>
      <c r="U29" s="136">
        <v>35.799999999999997</v>
      </c>
      <c r="V29" s="237" t="s">
        <v>63</v>
      </c>
      <c r="W29" s="169" t="s">
        <v>63</v>
      </c>
      <c r="X29" s="169" t="s">
        <v>63</v>
      </c>
      <c r="Y29" s="169" t="s">
        <v>63</v>
      </c>
      <c r="Z29" s="169" t="s">
        <v>63</v>
      </c>
      <c r="AA29" s="25"/>
    </row>
    <row r="30" spans="1:27">
      <c r="A30" s="28" t="s">
        <v>89</v>
      </c>
      <c r="B30" s="237" t="s">
        <v>63</v>
      </c>
      <c r="C30" s="169" t="s">
        <v>63</v>
      </c>
      <c r="D30" s="334" t="s">
        <v>63</v>
      </c>
      <c r="E30" s="334" t="s">
        <v>63</v>
      </c>
      <c r="F30" s="169" t="s">
        <v>63</v>
      </c>
      <c r="G30" s="238">
        <v>14</v>
      </c>
      <c r="H30" s="169" t="s">
        <v>63</v>
      </c>
      <c r="I30" s="169" t="s">
        <v>63</v>
      </c>
      <c r="J30" s="169" t="s">
        <v>63</v>
      </c>
      <c r="K30" s="169" t="s">
        <v>63</v>
      </c>
      <c r="L30" s="238">
        <v>14</v>
      </c>
      <c r="M30" s="169">
        <v>173.5</v>
      </c>
      <c r="N30" s="136">
        <v>255</v>
      </c>
      <c r="O30" s="136">
        <v>166.7</v>
      </c>
      <c r="P30" s="169" t="s">
        <v>63</v>
      </c>
      <c r="Q30" s="169">
        <v>103.7</v>
      </c>
      <c r="R30" s="169">
        <v>72</v>
      </c>
      <c r="S30" s="136">
        <v>112.8</v>
      </c>
      <c r="T30" s="136">
        <v>97.3</v>
      </c>
      <c r="U30" s="136">
        <v>95.1</v>
      </c>
      <c r="V30" s="169">
        <v>54.6</v>
      </c>
      <c r="W30" s="169">
        <v>58</v>
      </c>
      <c r="X30" s="136">
        <v>68.900000000000006</v>
      </c>
      <c r="Y30" s="136">
        <v>98.2</v>
      </c>
      <c r="Z30" s="352">
        <v>105.5</v>
      </c>
      <c r="AA30" s="25"/>
    </row>
    <row r="31" spans="1:27">
      <c r="A31" s="28" t="s">
        <v>90</v>
      </c>
      <c r="B31" s="242">
        <v>6.3</v>
      </c>
      <c r="C31" s="169" t="s">
        <v>63</v>
      </c>
      <c r="D31" s="334" t="s">
        <v>63</v>
      </c>
      <c r="E31" s="334" t="s">
        <v>63</v>
      </c>
      <c r="F31" s="169" t="s">
        <v>63</v>
      </c>
      <c r="G31" s="237" t="s">
        <v>63</v>
      </c>
      <c r="H31" s="169" t="s">
        <v>63</v>
      </c>
      <c r="I31" s="169" t="s">
        <v>63</v>
      </c>
      <c r="J31" s="169" t="s">
        <v>63</v>
      </c>
      <c r="K31" s="169" t="s">
        <v>63</v>
      </c>
      <c r="L31" s="237" t="s">
        <v>63</v>
      </c>
      <c r="M31" s="169">
        <v>167.5</v>
      </c>
      <c r="N31" s="136">
        <v>28.8</v>
      </c>
      <c r="O31" s="136" t="s">
        <v>63</v>
      </c>
      <c r="P31" s="136">
        <v>400</v>
      </c>
      <c r="Q31" s="169">
        <v>58.4</v>
      </c>
      <c r="R31" s="169">
        <v>85.8</v>
      </c>
      <c r="S31" s="136">
        <v>72.7</v>
      </c>
      <c r="T31" s="136">
        <v>93.6</v>
      </c>
      <c r="U31" s="136">
        <v>176.6</v>
      </c>
      <c r="V31" s="169">
        <v>134.69999999999999</v>
      </c>
      <c r="W31" s="169" t="s">
        <v>63</v>
      </c>
      <c r="X31" s="169" t="s">
        <v>63</v>
      </c>
      <c r="Y31" s="169" t="s">
        <v>63</v>
      </c>
      <c r="Z31" s="169" t="s">
        <v>63</v>
      </c>
      <c r="AA31" s="25"/>
    </row>
    <row r="32" spans="1:27">
      <c r="A32" s="28" t="s">
        <v>91</v>
      </c>
      <c r="B32" s="242">
        <v>1.5</v>
      </c>
      <c r="C32" s="169" t="s">
        <v>63</v>
      </c>
      <c r="D32" s="334" t="s">
        <v>63</v>
      </c>
      <c r="E32" s="334" t="s">
        <v>63</v>
      </c>
      <c r="F32" s="169" t="s">
        <v>63</v>
      </c>
      <c r="G32" s="238">
        <v>100.7</v>
      </c>
      <c r="H32" s="169">
        <v>451</v>
      </c>
      <c r="I32" s="136">
        <v>356</v>
      </c>
      <c r="J32" s="136">
        <v>350</v>
      </c>
      <c r="K32" s="136">
        <v>57.5</v>
      </c>
      <c r="L32" s="238">
        <v>100.7</v>
      </c>
      <c r="M32" s="169">
        <v>345.8</v>
      </c>
      <c r="N32" s="136">
        <v>247.6</v>
      </c>
      <c r="O32" s="136">
        <v>310.89999999999998</v>
      </c>
      <c r="P32" s="136">
        <v>387.1</v>
      </c>
      <c r="Q32" s="169">
        <v>44.2</v>
      </c>
      <c r="R32" s="169">
        <v>47.7</v>
      </c>
      <c r="S32" s="136">
        <v>41.5</v>
      </c>
      <c r="T32" s="136">
        <v>36.4</v>
      </c>
      <c r="U32" s="136">
        <v>48.2</v>
      </c>
      <c r="V32" s="169">
        <v>38.6</v>
      </c>
      <c r="W32" s="169">
        <v>46.9</v>
      </c>
      <c r="X32" s="136">
        <v>78.7</v>
      </c>
      <c r="Y32" s="136">
        <v>69.8</v>
      </c>
      <c r="Z32" s="352">
        <v>79.900000000000006</v>
      </c>
      <c r="AA32" s="25"/>
    </row>
    <row r="33" spans="1:27">
      <c r="A33" s="28" t="s">
        <v>92</v>
      </c>
      <c r="B33" s="237" t="s">
        <v>63</v>
      </c>
      <c r="C33" s="169" t="s">
        <v>63</v>
      </c>
      <c r="D33" s="334" t="s">
        <v>63</v>
      </c>
      <c r="E33" s="334" t="s">
        <v>63</v>
      </c>
      <c r="F33" s="169" t="s">
        <v>63</v>
      </c>
      <c r="G33" s="237" t="s">
        <v>63</v>
      </c>
      <c r="H33" s="169" t="s">
        <v>63</v>
      </c>
      <c r="I33" s="169" t="s">
        <v>63</v>
      </c>
      <c r="J33" s="169">
        <v>51.1</v>
      </c>
      <c r="K33" s="169">
        <v>63.9</v>
      </c>
      <c r="L33" s="238" t="s">
        <v>213</v>
      </c>
      <c r="M33" s="169">
        <v>473.2</v>
      </c>
      <c r="N33" s="136">
        <v>190</v>
      </c>
      <c r="O33" s="136">
        <v>141.6</v>
      </c>
      <c r="P33" s="136">
        <v>308.89999999999998</v>
      </c>
      <c r="Q33" s="169">
        <v>33.4</v>
      </c>
      <c r="R33" s="169">
        <v>27.3</v>
      </c>
      <c r="S33" s="136">
        <v>46.4</v>
      </c>
      <c r="T33" s="136">
        <v>20.3</v>
      </c>
      <c r="U33" s="136">
        <v>41.7</v>
      </c>
      <c r="V33" s="169">
        <v>49.5</v>
      </c>
      <c r="W33" s="169">
        <v>22.9</v>
      </c>
      <c r="X33" s="136">
        <v>64.099999999999994</v>
      </c>
      <c r="Y33" s="136">
        <v>95.6</v>
      </c>
      <c r="Z33" s="352">
        <v>89.2</v>
      </c>
      <c r="AA33" s="25"/>
    </row>
    <row r="34" spans="1:27">
      <c r="A34" s="68" t="s">
        <v>93</v>
      </c>
      <c r="B34" s="237">
        <v>15.2</v>
      </c>
      <c r="C34" s="177" t="s">
        <v>63</v>
      </c>
      <c r="D34" s="183">
        <v>19</v>
      </c>
      <c r="E34" s="374" t="s">
        <v>63</v>
      </c>
      <c r="F34" s="169" t="s">
        <v>63</v>
      </c>
      <c r="G34" s="236">
        <v>99.4</v>
      </c>
      <c r="H34" s="177">
        <v>248.1</v>
      </c>
      <c r="I34" s="183">
        <v>259.89999999999998</v>
      </c>
      <c r="J34" s="183">
        <v>196.8</v>
      </c>
      <c r="K34" s="183">
        <v>169.4</v>
      </c>
      <c r="L34" s="236">
        <v>99.4</v>
      </c>
      <c r="M34" s="177">
        <v>291.2</v>
      </c>
      <c r="N34" s="183">
        <v>268.5</v>
      </c>
      <c r="O34" s="183">
        <v>367.2</v>
      </c>
      <c r="P34" s="183">
        <v>328.9</v>
      </c>
      <c r="Q34" s="177">
        <v>48.9</v>
      </c>
      <c r="R34" s="177">
        <v>52.8</v>
      </c>
      <c r="S34" s="183">
        <v>72.3</v>
      </c>
      <c r="T34" s="183">
        <v>55.5</v>
      </c>
      <c r="U34" s="183">
        <v>53.2</v>
      </c>
      <c r="V34" s="177">
        <v>52</v>
      </c>
      <c r="W34" s="177">
        <v>57.3</v>
      </c>
      <c r="X34" s="183">
        <v>72.599999999999994</v>
      </c>
      <c r="Y34" s="351">
        <v>82.4</v>
      </c>
      <c r="Z34" s="417">
        <v>73.3</v>
      </c>
      <c r="AA34" s="25"/>
    </row>
    <row r="35" spans="1:27">
      <c r="A35" s="28" t="s">
        <v>94</v>
      </c>
      <c r="B35" s="237" t="s">
        <v>63</v>
      </c>
      <c r="C35" s="169" t="s">
        <v>63</v>
      </c>
      <c r="D35" s="334" t="s">
        <v>63</v>
      </c>
      <c r="E35" s="334" t="s">
        <v>63</v>
      </c>
      <c r="F35" s="169" t="s">
        <v>63</v>
      </c>
      <c r="G35" s="238">
        <v>126.9</v>
      </c>
      <c r="H35" s="169">
        <v>301.7</v>
      </c>
      <c r="I35" s="136">
        <v>171.5</v>
      </c>
      <c r="J35" s="136">
        <v>260.5</v>
      </c>
      <c r="K35" s="136">
        <v>182.3</v>
      </c>
      <c r="L35" s="238">
        <v>126.9</v>
      </c>
      <c r="M35" s="169">
        <v>250.4</v>
      </c>
      <c r="N35" s="136">
        <v>282.60000000000002</v>
      </c>
      <c r="O35" s="136">
        <v>332.5</v>
      </c>
      <c r="P35" s="136">
        <v>229.2</v>
      </c>
      <c r="Q35" s="169">
        <v>10.199999999999999</v>
      </c>
      <c r="R35" s="169">
        <v>11.8</v>
      </c>
      <c r="S35" s="136">
        <v>34.4</v>
      </c>
      <c r="T35" s="136">
        <v>11.6</v>
      </c>
      <c r="U35" s="136">
        <v>51.2</v>
      </c>
      <c r="V35" s="169">
        <v>27.3</v>
      </c>
      <c r="W35" s="169">
        <v>32.4</v>
      </c>
      <c r="X35" s="136">
        <v>68.5</v>
      </c>
      <c r="Y35" s="136">
        <v>67.7</v>
      </c>
      <c r="Z35" s="352">
        <v>89.7</v>
      </c>
      <c r="AA35" s="25"/>
    </row>
    <row r="36" spans="1:27">
      <c r="A36" s="28" t="s">
        <v>95</v>
      </c>
      <c r="B36" s="237" t="s">
        <v>63</v>
      </c>
      <c r="C36" s="169" t="s">
        <v>63</v>
      </c>
      <c r="D36" s="334" t="s">
        <v>63</v>
      </c>
      <c r="E36" s="334" t="s">
        <v>63</v>
      </c>
      <c r="F36" s="169" t="s">
        <v>63</v>
      </c>
      <c r="G36" s="238">
        <v>50</v>
      </c>
      <c r="H36" s="169">
        <v>205</v>
      </c>
      <c r="I36" s="136">
        <v>72</v>
      </c>
      <c r="J36" s="136">
        <v>150</v>
      </c>
      <c r="K36" s="169" t="s">
        <v>63</v>
      </c>
      <c r="L36" s="238">
        <v>50</v>
      </c>
      <c r="M36" s="169">
        <v>158.6</v>
      </c>
      <c r="N36" s="237" t="s">
        <v>63</v>
      </c>
      <c r="O36" s="237">
        <v>45</v>
      </c>
      <c r="P36" s="169" t="s">
        <v>63</v>
      </c>
      <c r="Q36" s="169">
        <v>53.1</v>
      </c>
      <c r="R36" s="169">
        <v>50</v>
      </c>
      <c r="S36" s="136">
        <v>63</v>
      </c>
      <c r="T36" s="136">
        <v>56.8</v>
      </c>
      <c r="U36" s="136">
        <v>23.2</v>
      </c>
      <c r="V36" s="169">
        <v>71.7</v>
      </c>
      <c r="W36" s="169">
        <v>62.6</v>
      </c>
      <c r="X36" s="136">
        <v>88.1</v>
      </c>
      <c r="Y36" s="136">
        <v>97.5</v>
      </c>
      <c r="Z36" s="352">
        <v>78.099999999999994</v>
      </c>
      <c r="AA36" s="25"/>
    </row>
    <row r="37" spans="1:27">
      <c r="A37" s="28" t="s">
        <v>96</v>
      </c>
      <c r="B37" s="237" t="s">
        <v>63</v>
      </c>
      <c r="C37" s="169" t="s">
        <v>63</v>
      </c>
      <c r="D37" s="334" t="s">
        <v>63</v>
      </c>
      <c r="E37" s="334" t="s">
        <v>63</v>
      </c>
      <c r="F37" s="169" t="s">
        <v>63</v>
      </c>
      <c r="G37" s="237" t="s">
        <v>63</v>
      </c>
      <c r="H37" s="169" t="s">
        <v>63</v>
      </c>
      <c r="I37" s="169" t="s">
        <v>63</v>
      </c>
      <c r="J37" s="169" t="s">
        <v>63</v>
      </c>
      <c r="K37" s="169" t="s">
        <v>63</v>
      </c>
      <c r="L37" s="237" t="s">
        <v>63</v>
      </c>
      <c r="M37" s="169">
        <v>418.1</v>
      </c>
      <c r="N37" s="136">
        <v>159.6</v>
      </c>
      <c r="O37" s="136">
        <v>127.5</v>
      </c>
      <c r="P37" s="136">
        <v>90.1</v>
      </c>
      <c r="Q37" s="169">
        <v>75</v>
      </c>
      <c r="R37" s="169">
        <v>65.3</v>
      </c>
      <c r="S37" s="136">
        <v>135.6</v>
      </c>
      <c r="T37" s="136">
        <v>46.3</v>
      </c>
      <c r="U37" s="136">
        <v>79.099999999999994</v>
      </c>
      <c r="V37" s="169">
        <v>59.2</v>
      </c>
      <c r="W37" s="169">
        <v>63.4</v>
      </c>
      <c r="X37" s="136">
        <v>84.9</v>
      </c>
      <c r="Y37" s="136">
        <v>88.1</v>
      </c>
      <c r="Z37" s="352">
        <v>78.7</v>
      </c>
      <c r="AA37" s="25"/>
    </row>
    <row r="38" spans="1:27">
      <c r="A38" s="28" t="s">
        <v>97</v>
      </c>
      <c r="B38" s="242">
        <v>21.9</v>
      </c>
      <c r="C38" s="169" t="s">
        <v>63</v>
      </c>
      <c r="D38" s="334" t="s">
        <v>63</v>
      </c>
      <c r="E38" s="334" t="s">
        <v>63</v>
      </c>
      <c r="F38" s="169" t="s">
        <v>63</v>
      </c>
      <c r="G38" s="238">
        <v>106.7</v>
      </c>
      <c r="H38" s="169">
        <v>280.5</v>
      </c>
      <c r="I38" s="136">
        <v>258.7</v>
      </c>
      <c r="J38" s="136">
        <v>284</v>
      </c>
      <c r="K38" s="136">
        <v>281.89999999999998</v>
      </c>
      <c r="L38" s="238">
        <v>106.7</v>
      </c>
      <c r="M38" s="169">
        <v>166.8</v>
      </c>
      <c r="N38" s="136">
        <v>158.69999999999999</v>
      </c>
      <c r="O38" s="136">
        <v>166.8</v>
      </c>
      <c r="P38" s="136">
        <v>196.7</v>
      </c>
      <c r="Q38" s="169">
        <v>66.3</v>
      </c>
      <c r="R38" s="169">
        <v>42</v>
      </c>
      <c r="S38" s="136">
        <v>62</v>
      </c>
      <c r="T38" s="136">
        <v>58.4</v>
      </c>
      <c r="U38" s="136">
        <v>54.9</v>
      </c>
      <c r="V38" s="169">
        <v>65</v>
      </c>
      <c r="W38" s="169">
        <v>48</v>
      </c>
      <c r="X38" s="136">
        <v>58.4</v>
      </c>
      <c r="Y38" s="136">
        <v>83.3</v>
      </c>
      <c r="Z38" s="352">
        <v>79.7</v>
      </c>
      <c r="AA38" s="25"/>
    </row>
    <row r="39" spans="1:27">
      <c r="A39" s="28" t="s">
        <v>98</v>
      </c>
      <c r="B39" s="237" t="s">
        <v>63</v>
      </c>
      <c r="C39" s="169" t="s">
        <v>63</v>
      </c>
      <c r="D39" s="334" t="s">
        <v>63</v>
      </c>
      <c r="E39" s="334" t="s">
        <v>63</v>
      </c>
      <c r="F39" s="169" t="s">
        <v>63</v>
      </c>
      <c r="G39" s="238">
        <v>12.5</v>
      </c>
      <c r="H39" s="169">
        <v>52.2</v>
      </c>
      <c r="I39" s="136">
        <v>402.6</v>
      </c>
      <c r="J39" s="136">
        <v>128.30000000000001</v>
      </c>
      <c r="K39" s="136">
        <v>46</v>
      </c>
      <c r="L39" s="238">
        <v>12.5</v>
      </c>
      <c r="M39" s="169">
        <v>278.8</v>
      </c>
      <c r="N39" s="136">
        <v>668.7</v>
      </c>
      <c r="O39" s="136">
        <v>613</v>
      </c>
      <c r="P39" s="136">
        <v>309.3</v>
      </c>
      <c r="Q39" s="169">
        <v>57.6</v>
      </c>
      <c r="R39" s="169">
        <v>49.8</v>
      </c>
      <c r="S39" s="136">
        <v>47.2</v>
      </c>
      <c r="T39" s="136">
        <v>33.299999999999997</v>
      </c>
      <c r="U39" s="136">
        <v>58.8</v>
      </c>
      <c r="V39" s="169">
        <v>52.7</v>
      </c>
      <c r="W39" s="169">
        <v>43.6</v>
      </c>
      <c r="X39" s="136">
        <v>71.900000000000006</v>
      </c>
      <c r="Y39" s="136">
        <v>79</v>
      </c>
      <c r="Z39" s="352">
        <v>73.5</v>
      </c>
      <c r="AA39" s="25"/>
    </row>
    <row r="40" spans="1:27">
      <c r="A40" s="28" t="s">
        <v>99</v>
      </c>
      <c r="B40" s="237" t="s">
        <v>63</v>
      </c>
      <c r="C40" s="169" t="s">
        <v>63</v>
      </c>
      <c r="D40" s="136">
        <v>19</v>
      </c>
      <c r="E40" s="334" t="s">
        <v>63</v>
      </c>
      <c r="F40" s="169" t="s">
        <v>63</v>
      </c>
      <c r="G40" s="238">
        <v>9.6999999999999993</v>
      </c>
      <c r="H40" s="169">
        <v>246.9</v>
      </c>
      <c r="I40" s="136">
        <v>346.3</v>
      </c>
      <c r="J40" s="136">
        <v>147.5</v>
      </c>
      <c r="K40" s="136">
        <v>78.5</v>
      </c>
      <c r="L40" s="238">
        <v>9.6999999999999993</v>
      </c>
      <c r="M40" s="169">
        <v>247.3</v>
      </c>
      <c r="N40" s="136">
        <v>298</v>
      </c>
      <c r="O40" s="136">
        <v>142</v>
      </c>
      <c r="P40" s="136">
        <v>23.7</v>
      </c>
      <c r="Q40" s="169">
        <v>16.3</v>
      </c>
      <c r="R40" s="169">
        <v>9.3000000000000007</v>
      </c>
      <c r="S40" s="136">
        <v>16.5</v>
      </c>
      <c r="T40" s="136">
        <v>14.7</v>
      </c>
      <c r="U40" s="136">
        <v>16.899999999999999</v>
      </c>
      <c r="V40" s="169">
        <v>35.799999999999997</v>
      </c>
      <c r="W40" s="169">
        <v>48.2</v>
      </c>
      <c r="X40" s="136">
        <v>44.9</v>
      </c>
      <c r="Y40" s="136">
        <v>50.9</v>
      </c>
      <c r="Z40" s="352">
        <v>45.6</v>
      </c>
      <c r="AA40" s="25"/>
    </row>
    <row r="41" spans="1:27">
      <c r="A41" s="28" t="s">
        <v>100</v>
      </c>
      <c r="B41" s="237" t="s">
        <v>63</v>
      </c>
      <c r="C41" s="169" t="s">
        <v>63</v>
      </c>
      <c r="D41" s="334" t="s">
        <v>63</v>
      </c>
      <c r="E41" s="334" t="s">
        <v>63</v>
      </c>
      <c r="F41" s="169" t="s">
        <v>63</v>
      </c>
      <c r="G41" s="238">
        <v>129.9</v>
      </c>
      <c r="H41" s="169">
        <v>254.2</v>
      </c>
      <c r="I41" s="136">
        <v>226.5</v>
      </c>
      <c r="J41" s="136">
        <v>62.5</v>
      </c>
      <c r="K41" s="136">
        <v>27.8</v>
      </c>
      <c r="L41" s="238">
        <v>129.9</v>
      </c>
      <c r="M41" s="169">
        <v>346.9</v>
      </c>
      <c r="N41" s="136">
        <v>319.5</v>
      </c>
      <c r="O41" s="136">
        <v>529.5</v>
      </c>
      <c r="P41" s="136">
        <v>416</v>
      </c>
      <c r="Q41" s="169">
        <v>65.3</v>
      </c>
      <c r="R41" s="169">
        <v>93.6</v>
      </c>
      <c r="S41" s="136">
        <v>85.9</v>
      </c>
      <c r="T41" s="136">
        <v>93.2</v>
      </c>
      <c r="U41" s="136">
        <v>71.900000000000006</v>
      </c>
      <c r="V41" s="169">
        <v>50.3</v>
      </c>
      <c r="W41" s="169">
        <v>74</v>
      </c>
      <c r="X41" s="136">
        <v>65.599999999999994</v>
      </c>
      <c r="Y41" s="136">
        <v>94.2</v>
      </c>
      <c r="Z41" s="352">
        <v>89.1</v>
      </c>
      <c r="AA41" s="25"/>
    </row>
    <row r="42" spans="1:27">
      <c r="A42" s="28" t="s">
        <v>101</v>
      </c>
      <c r="B42" s="242">
        <v>12.2</v>
      </c>
      <c r="C42" s="169" t="s">
        <v>63</v>
      </c>
      <c r="D42" s="334" t="s">
        <v>63</v>
      </c>
      <c r="E42" s="334" t="s">
        <v>63</v>
      </c>
      <c r="F42" s="169" t="s">
        <v>63</v>
      </c>
      <c r="G42" s="237" t="s">
        <v>63</v>
      </c>
      <c r="H42" s="169" t="s">
        <v>63</v>
      </c>
      <c r="I42" s="169" t="s">
        <v>63</v>
      </c>
      <c r="J42" s="169" t="s">
        <v>63</v>
      </c>
      <c r="K42" s="169" t="s">
        <v>63</v>
      </c>
      <c r="L42" s="237" t="s">
        <v>63</v>
      </c>
      <c r="M42" s="169">
        <v>129.30000000000001</v>
      </c>
      <c r="N42" s="237" t="s">
        <v>63</v>
      </c>
      <c r="O42" s="237" t="s">
        <v>63</v>
      </c>
      <c r="P42" s="169" t="s">
        <v>63</v>
      </c>
      <c r="Q42" s="169">
        <v>4.7</v>
      </c>
      <c r="R42" s="169">
        <v>21</v>
      </c>
      <c r="S42" s="136">
        <v>80.900000000000006</v>
      </c>
      <c r="T42" s="136">
        <v>15.8</v>
      </c>
      <c r="U42" s="136">
        <v>39.799999999999997</v>
      </c>
      <c r="V42" s="169">
        <v>26.6</v>
      </c>
      <c r="W42" s="169">
        <v>50.8</v>
      </c>
      <c r="X42" s="136">
        <v>63.3</v>
      </c>
      <c r="Y42" s="136">
        <v>64.8</v>
      </c>
      <c r="Z42" s="352">
        <v>60.8</v>
      </c>
      <c r="AA42" s="25"/>
    </row>
    <row r="43" spans="1:27">
      <c r="A43" s="69" t="s">
        <v>102</v>
      </c>
      <c r="B43" s="239">
        <v>13.4</v>
      </c>
      <c r="C43" s="240" t="s">
        <v>63</v>
      </c>
      <c r="D43" s="335" t="s">
        <v>63</v>
      </c>
      <c r="E43" s="335" t="s">
        <v>63</v>
      </c>
      <c r="F43" s="179" t="s">
        <v>63</v>
      </c>
      <c r="G43" s="239" t="s">
        <v>63</v>
      </c>
      <c r="H43" s="240" t="s">
        <v>63</v>
      </c>
      <c r="I43" s="240" t="s">
        <v>63</v>
      </c>
      <c r="J43" s="240" t="s">
        <v>63</v>
      </c>
      <c r="K43" s="240" t="s">
        <v>63</v>
      </c>
      <c r="L43" s="239" t="s">
        <v>63</v>
      </c>
      <c r="M43" s="240">
        <v>52.7</v>
      </c>
      <c r="N43" s="371">
        <v>21</v>
      </c>
      <c r="O43" s="371">
        <v>56.3</v>
      </c>
      <c r="P43" s="371">
        <v>211</v>
      </c>
      <c r="Q43" s="240">
        <v>77.099999999999994</v>
      </c>
      <c r="R43" s="240">
        <v>37.200000000000003</v>
      </c>
      <c r="S43" s="371">
        <v>67.8</v>
      </c>
      <c r="T43" s="371">
        <v>23.4</v>
      </c>
      <c r="U43" s="371">
        <v>43.5</v>
      </c>
      <c r="V43" s="240">
        <v>53.7</v>
      </c>
      <c r="W43" s="240">
        <v>37.799999999999997</v>
      </c>
      <c r="X43" s="371">
        <v>75.599999999999994</v>
      </c>
      <c r="Y43" s="418">
        <v>70</v>
      </c>
      <c r="Z43" s="419">
        <v>75.099999999999994</v>
      </c>
      <c r="AA43" s="25"/>
    </row>
    <row r="44" spans="1:27">
      <c r="S44" s="1"/>
      <c r="T44" s="1"/>
      <c r="U44" s="1"/>
    </row>
  </sheetData>
  <mergeCells count="8">
    <mergeCell ref="A2:Z2"/>
    <mergeCell ref="A1:Z1"/>
    <mergeCell ref="A3:A4"/>
    <mergeCell ref="V3:Z3"/>
    <mergeCell ref="B3:F3"/>
    <mergeCell ref="G3:K3"/>
    <mergeCell ref="L3:P3"/>
    <mergeCell ref="Q3:U3"/>
  </mergeCells>
  <pageMargins left="0.51181102362204722" right="0.51181102362204722" top="0.86614173228346458" bottom="0.86614173228346458" header="0.51181102362204722" footer="0.51181102362204722"/>
  <pageSetup paperSize="9" orientation="portrait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79998168889431442"/>
  </sheetPr>
  <dimension ref="A1:T24"/>
  <sheetViews>
    <sheetView zoomScaleNormal="100" workbookViewId="0">
      <pane ySplit="2" topLeftCell="A3" activePane="bottomLeft" state="frozen"/>
      <selection activeCell="E13" sqref="E13"/>
      <selection pane="bottomLeft" activeCell="A24" sqref="A24:P24"/>
    </sheetView>
  </sheetViews>
  <sheetFormatPr defaultRowHeight="12.75"/>
  <cols>
    <col min="1" max="1" width="39" customWidth="1"/>
    <col min="2" max="12" width="5.42578125" customWidth="1"/>
    <col min="13" max="13" width="5.42578125" style="144" customWidth="1"/>
    <col min="14" max="16" width="5.42578125" customWidth="1"/>
    <col min="17" max="17" width="5.7109375" customWidth="1"/>
  </cols>
  <sheetData>
    <row r="1" spans="1:20" ht="54.75" customHeight="1">
      <c r="A1" s="430" t="s">
        <v>316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</row>
    <row r="2" spans="1:20">
      <c r="A2" s="101"/>
      <c r="B2" s="86">
        <v>2000</v>
      </c>
      <c r="C2" s="86">
        <v>2005</v>
      </c>
      <c r="D2" s="86">
        <v>2010</v>
      </c>
      <c r="E2" s="86">
        <v>2011</v>
      </c>
      <c r="F2" s="86">
        <v>2012</v>
      </c>
      <c r="G2" s="86">
        <v>2013</v>
      </c>
      <c r="H2" s="102">
        <v>2014</v>
      </c>
      <c r="I2" s="103">
        <v>2015</v>
      </c>
      <c r="J2" s="104">
        <v>2016</v>
      </c>
      <c r="K2" s="104">
        <v>2017</v>
      </c>
      <c r="L2" s="104">
        <v>2018</v>
      </c>
      <c r="M2" s="13">
        <v>2019</v>
      </c>
      <c r="N2" s="13">
        <v>2020</v>
      </c>
      <c r="O2" s="13">
        <v>2021</v>
      </c>
      <c r="P2" s="13">
        <v>2022</v>
      </c>
      <c r="Q2" s="321">
        <v>2023</v>
      </c>
    </row>
    <row r="3" spans="1:20" ht="44.45" customHeight="1">
      <c r="A3" s="298" t="s">
        <v>270</v>
      </c>
      <c r="B3" s="214">
        <v>7.7</v>
      </c>
      <c r="C3" s="214">
        <v>16.5</v>
      </c>
      <c r="D3" s="214">
        <v>20.100000000000001</v>
      </c>
      <c r="E3" s="214">
        <v>23.6</v>
      </c>
      <c r="F3" s="214">
        <v>34.700000000000003</v>
      </c>
      <c r="G3" s="214">
        <v>44.8</v>
      </c>
      <c r="H3" s="243">
        <v>72.400000000000006</v>
      </c>
      <c r="I3" s="243">
        <v>40.1</v>
      </c>
      <c r="J3" s="211">
        <v>44.6</v>
      </c>
      <c r="K3" s="155">
        <v>65.599999999999994</v>
      </c>
      <c r="L3" s="215">
        <v>77.5</v>
      </c>
      <c r="M3" s="205">
        <v>94.3</v>
      </c>
      <c r="N3" s="184">
        <v>100.9</v>
      </c>
      <c r="O3" s="339">
        <v>104.7</v>
      </c>
      <c r="P3" s="376">
        <v>67.900000000000006</v>
      </c>
      <c r="Q3" s="339">
        <v>77</v>
      </c>
      <c r="R3" s="372"/>
      <c r="S3" s="336"/>
      <c r="T3" s="336"/>
    </row>
    <row r="4" spans="1:20">
      <c r="A4" s="304" t="s">
        <v>21</v>
      </c>
      <c r="B4" s="91"/>
      <c r="C4" s="91"/>
      <c r="D4" s="91"/>
      <c r="E4" s="91"/>
      <c r="F4" s="91"/>
      <c r="G4" s="91"/>
      <c r="H4" s="94"/>
      <c r="I4" s="94"/>
      <c r="J4" s="37"/>
      <c r="K4" s="10"/>
      <c r="L4" s="53"/>
      <c r="M4" s="49"/>
      <c r="N4" s="25"/>
      <c r="O4" s="337"/>
      <c r="P4" s="372"/>
      <c r="Q4" s="337"/>
      <c r="R4" s="372"/>
      <c r="S4" s="336"/>
      <c r="T4" s="336"/>
    </row>
    <row r="5" spans="1:20">
      <c r="A5" s="305" t="s">
        <v>191</v>
      </c>
      <c r="B5" s="220">
        <v>7.6</v>
      </c>
      <c r="C5" s="220">
        <v>14.8</v>
      </c>
      <c r="D5" s="220">
        <v>16.399999999999999</v>
      </c>
      <c r="E5" s="220">
        <v>19.2</v>
      </c>
      <c r="F5" s="220">
        <v>26.9</v>
      </c>
      <c r="G5" s="220">
        <v>34</v>
      </c>
      <c r="H5" s="216">
        <v>52</v>
      </c>
      <c r="I5" s="216">
        <v>29.7</v>
      </c>
      <c r="J5" s="39">
        <v>32.700000000000003</v>
      </c>
      <c r="K5" s="56">
        <v>44.3</v>
      </c>
      <c r="L5" s="192">
        <v>52.2</v>
      </c>
      <c r="M5" s="58">
        <v>64.099999999999994</v>
      </c>
      <c r="N5" s="58">
        <v>66</v>
      </c>
      <c r="O5" s="338">
        <v>70.900000000000006</v>
      </c>
      <c r="P5" s="337">
        <v>43</v>
      </c>
      <c r="Q5" s="337">
        <v>51.2</v>
      </c>
      <c r="R5" s="372"/>
      <c r="S5" s="336"/>
      <c r="T5" s="336"/>
    </row>
    <row r="6" spans="1:20">
      <c r="A6" s="305" t="s">
        <v>192</v>
      </c>
      <c r="B6" s="220">
        <v>0.1</v>
      </c>
      <c r="C6" s="220">
        <v>1.3</v>
      </c>
      <c r="D6" s="220">
        <v>2.4</v>
      </c>
      <c r="E6" s="220">
        <v>2.9</v>
      </c>
      <c r="F6" s="220">
        <v>5.6</v>
      </c>
      <c r="G6" s="220">
        <v>8.3000000000000007</v>
      </c>
      <c r="H6" s="216">
        <v>17.2</v>
      </c>
      <c r="I6" s="216">
        <v>8.1999999999999993</v>
      </c>
      <c r="J6" s="39">
        <v>9</v>
      </c>
      <c r="K6" s="56">
        <v>15.9</v>
      </c>
      <c r="L6" s="192">
        <v>18.5</v>
      </c>
      <c r="M6" s="58">
        <v>21.2</v>
      </c>
      <c r="N6" s="52">
        <v>23.8</v>
      </c>
      <c r="O6" s="338">
        <v>23.5</v>
      </c>
      <c r="P6" s="337">
        <v>16.2</v>
      </c>
      <c r="Q6" s="337">
        <v>17</v>
      </c>
      <c r="R6" s="372"/>
      <c r="S6" s="336"/>
      <c r="T6" s="336"/>
    </row>
    <row r="7" spans="1:20">
      <c r="A7" s="305" t="s">
        <v>193</v>
      </c>
      <c r="B7" s="220">
        <v>0</v>
      </c>
      <c r="C7" s="220">
        <v>0.4</v>
      </c>
      <c r="D7" s="220">
        <v>1.3</v>
      </c>
      <c r="E7" s="220">
        <v>1.5</v>
      </c>
      <c r="F7" s="220">
        <v>2.2000000000000002</v>
      </c>
      <c r="G7" s="220">
        <v>2.5</v>
      </c>
      <c r="H7" s="216">
        <v>3.2</v>
      </c>
      <c r="I7" s="216">
        <v>2.1</v>
      </c>
      <c r="J7" s="39">
        <v>2.9</v>
      </c>
      <c r="K7" s="56">
        <v>5.4</v>
      </c>
      <c r="L7" s="192">
        <v>6.8</v>
      </c>
      <c r="M7" s="58">
        <v>9</v>
      </c>
      <c r="N7" s="52">
        <v>11.1</v>
      </c>
      <c r="O7" s="338">
        <v>10.3</v>
      </c>
      <c r="P7" s="337">
        <v>8.6999999999999993</v>
      </c>
      <c r="Q7" s="337">
        <v>8.8000000000000007</v>
      </c>
      <c r="R7" s="372"/>
      <c r="S7" s="336"/>
      <c r="T7" s="336"/>
    </row>
    <row r="8" spans="1:20" ht="69.75" customHeight="1">
      <c r="A8" s="299" t="s">
        <v>271</v>
      </c>
      <c r="B8" s="220"/>
      <c r="C8" s="220"/>
      <c r="D8" s="220"/>
      <c r="E8" s="220"/>
      <c r="F8" s="220"/>
      <c r="G8" s="220"/>
      <c r="H8" s="216"/>
      <c r="I8" s="216"/>
      <c r="J8" s="39"/>
      <c r="K8" s="56"/>
      <c r="L8" s="192"/>
      <c r="M8" s="58"/>
      <c r="N8" s="52"/>
      <c r="O8" s="338"/>
      <c r="P8" s="372"/>
      <c r="Q8" s="337"/>
      <c r="R8" s="372"/>
      <c r="S8" s="336"/>
      <c r="T8" s="336"/>
    </row>
    <row r="9" spans="1:20" ht="33.75">
      <c r="A9" s="305" t="s">
        <v>272</v>
      </c>
      <c r="B9" s="220">
        <v>9.8000000000000007</v>
      </c>
      <c r="C9" s="220">
        <v>20.5</v>
      </c>
      <c r="D9" s="220">
        <v>24.5</v>
      </c>
      <c r="E9" s="220">
        <v>29.4</v>
      </c>
      <c r="F9" s="220">
        <v>43.7</v>
      </c>
      <c r="G9" s="220">
        <v>52.8</v>
      </c>
      <c r="H9" s="220">
        <v>83.6</v>
      </c>
      <c r="I9" s="220">
        <v>45.8</v>
      </c>
      <c r="J9" s="38">
        <v>49.9</v>
      </c>
      <c r="K9" s="55">
        <v>69.099999999999994</v>
      </c>
      <c r="L9" s="192">
        <v>79.400000000000006</v>
      </c>
      <c r="M9" s="58">
        <v>93.8</v>
      </c>
      <c r="N9" s="52">
        <v>95.8</v>
      </c>
      <c r="O9" s="338">
        <v>96.9</v>
      </c>
      <c r="P9" s="377">
        <v>59.9</v>
      </c>
      <c r="Q9" s="338">
        <v>70.3</v>
      </c>
      <c r="R9" s="372"/>
      <c r="S9" s="336"/>
      <c r="T9" s="336"/>
    </row>
    <row r="10" spans="1:20" ht="33.75">
      <c r="A10" s="301" t="s">
        <v>273</v>
      </c>
      <c r="B10" s="220">
        <v>15.4</v>
      </c>
      <c r="C10" s="220">
        <v>28</v>
      </c>
      <c r="D10" s="220">
        <v>29.7</v>
      </c>
      <c r="E10" s="220">
        <v>39.299999999999997</v>
      </c>
      <c r="F10" s="220">
        <v>58.3</v>
      </c>
      <c r="G10" s="220">
        <v>64.400000000000006</v>
      </c>
      <c r="H10" s="220">
        <v>113.6</v>
      </c>
      <c r="I10" s="220">
        <v>60.9</v>
      </c>
      <c r="J10" s="38">
        <v>61.4</v>
      </c>
      <c r="K10" s="55">
        <v>82.9</v>
      </c>
      <c r="L10" s="192">
        <v>94.5</v>
      </c>
      <c r="M10" s="58">
        <v>110.9</v>
      </c>
      <c r="N10" s="58">
        <v>111.57</v>
      </c>
      <c r="O10" s="338">
        <v>110.1</v>
      </c>
      <c r="P10" s="377">
        <v>72.099999999999994</v>
      </c>
      <c r="Q10" s="338">
        <v>80.900000000000006</v>
      </c>
      <c r="R10" s="372"/>
      <c r="S10" s="336"/>
      <c r="T10" s="336"/>
    </row>
    <row r="11" spans="1:20" ht="12" customHeight="1">
      <c r="A11" s="301" t="s">
        <v>194</v>
      </c>
      <c r="B11" s="220">
        <v>20.5</v>
      </c>
      <c r="C11" s="220">
        <v>9.4</v>
      </c>
      <c r="D11" s="220">
        <v>12.8</v>
      </c>
      <c r="E11" s="220">
        <v>18.2</v>
      </c>
      <c r="F11" s="220">
        <v>33.5</v>
      </c>
      <c r="G11" s="220">
        <v>48.3</v>
      </c>
      <c r="H11" s="220">
        <v>89</v>
      </c>
      <c r="I11" s="220">
        <v>41.8</v>
      </c>
      <c r="J11" s="38">
        <v>40.700000000000003</v>
      </c>
      <c r="K11" s="55">
        <v>62.4</v>
      </c>
      <c r="L11" s="192">
        <v>71.8</v>
      </c>
      <c r="M11" s="58">
        <v>85.8</v>
      </c>
      <c r="N11" s="58">
        <v>86.25</v>
      </c>
      <c r="O11" s="338">
        <v>103.4</v>
      </c>
      <c r="P11" s="372">
        <v>57.9</v>
      </c>
      <c r="Q11" s="337">
        <v>67</v>
      </c>
      <c r="R11" s="372"/>
      <c r="S11" s="336"/>
      <c r="T11" s="336"/>
    </row>
    <row r="12" spans="1:20" ht="33.75">
      <c r="A12" s="305" t="s">
        <v>274</v>
      </c>
      <c r="B12" s="220">
        <v>21.5</v>
      </c>
      <c r="C12" s="220">
        <v>52.3</v>
      </c>
      <c r="D12" s="220">
        <v>89.1</v>
      </c>
      <c r="E12" s="220">
        <v>85.4</v>
      </c>
      <c r="F12" s="220">
        <v>152.30000000000001</v>
      </c>
      <c r="G12" s="220">
        <v>139.6</v>
      </c>
      <c r="H12" s="220">
        <v>157.4</v>
      </c>
      <c r="I12" s="220">
        <v>123.4</v>
      </c>
      <c r="J12" s="38">
        <v>143.1</v>
      </c>
      <c r="K12" s="55">
        <v>210.7</v>
      </c>
      <c r="L12" s="192">
        <v>225.7</v>
      </c>
      <c r="M12" s="58">
        <v>239</v>
      </c>
      <c r="N12" s="52">
        <v>341.5</v>
      </c>
      <c r="O12" s="338">
        <v>206.4</v>
      </c>
      <c r="P12" s="377">
        <v>141.80000000000001</v>
      </c>
      <c r="Q12" s="338">
        <v>214.5</v>
      </c>
      <c r="R12" s="372"/>
      <c r="S12" s="336"/>
      <c r="T12" s="336"/>
    </row>
    <row r="13" spans="1:20">
      <c r="A13" s="301" t="s">
        <v>195</v>
      </c>
      <c r="B13" s="220">
        <v>0.7</v>
      </c>
      <c r="C13" s="220">
        <v>5.7</v>
      </c>
      <c r="D13" s="220">
        <v>6.9</v>
      </c>
      <c r="E13" s="220">
        <v>13</v>
      </c>
      <c r="F13" s="220">
        <v>20.100000000000001</v>
      </c>
      <c r="G13" s="220">
        <v>27.7</v>
      </c>
      <c r="H13" s="220">
        <v>29</v>
      </c>
      <c r="I13" s="220">
        <v>27.5</v>
      </c>
      <c r="J13" s="38">
        <v>33.6</v>
      </c>
      <c r="K13" s="55">
        <v>46.2</v>
      </c>
      <c r="L13" s="192">
        <v>57.3</v>
      </c>
      <c r="M13" s="58">
        <v>71</v>
      </c>
      <c r="N13" s="52">
        <v>76.599999999999994</v>
      </c>
      <c r="O13" s="338">
        <v>77.8</v>
      </c>
      <c r="P13" s="377">
        <v>47.4</v>
      </c>
      <c r="Q13" s="337">
        <v>51.4</v>
      </c>
      <c r="R13" s="372"/>
      <c r="S13" s="336"/>
      <c r="T13" s="336"/>
    </row>
    <row r="14" spans="1:20">
      <c r="A14" s="301" t="s">
        <v>196</v>
      </c>
      <c r="B14" s="220">
        <v>0.9</v>
      </c>
      <c r="C14" s="220">
        <v>9.1999999999999993</v>
      </c>
      <c r="D14" s="220">
        <v>13.8</v>
      </c>
      <c r="E14" s="220">
        <v>13.9</v>
      </c>
      <c r="F14" s="220">
        <v>21.3</v>
      </c>
      <c r="G14" s="220">
        <v>22.2</v>
      </c>
      <c r="H14" s="220">
        <v>47.5</v>
      </c>
      <c r="I14" s="220">
        <v>19.399999999999999</v>
      </c>
      <c r="J14" s="38">
        <v>18.7</v>
      </c>
      <c r="K14" s="55">
        <v>26.9</v>
      </c>
      <c r="L14" s="192">
        <v>25.1</v>
      </c>
      <c r="M14" s="58">
        <v>42.5</v>
      </c>
      <c r="N14" s="52">
        <v>58.1</v>
      </c>
      <c r="O14" s="338">
        <v>45.8</v>
      </c>
      <c r="P14" s="377">
        <v>32.1</v>
      </c>
      <c r="Q14" s="337">
        <v>41</v>
      </c>
      <c r="R14" s="372"/>
      <c r="S14" s="336"/>
      <c r="T14" s="336"/>
    </row>
    <row r="15" spans="1:20">
      <c r="A15" s="301" t="s">
        <v>197</v>
      </c>
      <c r="B15" s="220">
        <v>10.3</v>
      </c>
      <c r="C15" s="220">
        <v>24.7</v>
      </c>
      <c r="D15" s="220">
        <v>29</v>
      </c>
      <c r="E15" s="220">
        <v>36</v>
      </c>
      <c r="F15" s="220">
        <v>49.7</v>
      </c>
      <c r="G15" s="220">
        <v>36.200000000000003</v>
      </c>
      <c r="H15" s="220">
        <v>53.9</v>
      </c>
      <c r="I15" s="220">
        <v>53.8</v>
      </c>
      <c r="J15" s="38">
        <v>37.4</v>
      </c>
      <c r="K15" s="55">
        <v>31.5</v>
      </c>
      <c r="L15" s="192">
        <v>44.7</v>
      </c>
      <c r="M15" s="58">
        <v>70.2</v>
      </c>
      <c r="N15" s="52">
        <v>152.6</v>
      </c>
      <c r="O15" s="338">
        <v>162</v>
      </c>
      <c r="P15" s="377">
        <v>68.5</v>
      </c>
      <c r="Q15" s="420" t="s">
        <v>63</v>
      </c>
      <c r="R15" s="372"/>
      <c r="S15" s="336"/>
      <c r="T15" s="336"/>
    </row>
    <row r="16" spans="1:20">
      <c r="A16" s="301" t="s">
        <v>198</v>
      </c>
      <c r="B16" s="220">
        <v>16.600000000000001</v>
      </c>
      <c r="C16" s="220">
        <v>166.3</v>
      </c>
      <c r="D16" s="220">
        <v>359.7</v>
      </c>
      <c r="E16" s="220">
        <v>239.4</v>
      </c>
      <c r="F16" s="220">
        <v>233.8</v>
      </c>
      <c r="G16" s="220">
        <v>273</v>
      </c>
      <c r="H16" s="220">
        <v>306.10000000000002</v>
      </c>
      <c r="I16" s="220">
        <v>113.6</v>
      </c>
      <c r="J16" s="38">
        <v>296.5</v>
      </c>
      <c r="K16" s="55">
        <v>370.3</v>
      </c>
      <c r="L16" s="192">
        <v>276.8</v>
      </c>
      <c r="M16" s="58">
        <v>228.1</v>
      </c>
      <c r="N16" s="52">
        <v>293.3</v>
      </c>
      <c r="O16" s="338">
        <v>256.2</v>
      </c>
      <c r="P16" s="377">
        <v>109.6</v>
      </c>
      <c r="Q16" s="337">
        <v>188</v>
      </c>
      <c r="R16" s="372"/>
      <c r="S16" s="336"/>
      <c r="T16" s="336"/>
    </row>
    <row r="17" spans="1:20">
      <c r="A17" s="301" t="s">
        <v>199</v>
      </c>
      <c r="B17" s="220">
        <v>9</v>
      </c>
      <c r="C17" s="220">
        <v>55.5</v>
      </c>
      <c r="D17" s="220">
        <v>61.3</v>
      </c>
      <c r="E17" s="220">
        <v>63.4</v>
      </c>
      <c r="F17" s="220">
        <v>75.7</v>
      </c>
      <c r="G17" s="220">
        <v>140.5</v>
      </c>
      <c r="H17" s="220">
        <v>157.30000000000001</v>
      </c>
      <c r="I17" s="220">
        <v>51.4</v>
      </c>
      <c r="J17" s="38">
        <v>83.6</v>
      </c>
      <c r="K17" s="55">
        <v>110.6</v>
      </c>
      <c r="L17" s="192">
        <v>79.2</v>
      </c>
      <c r="M17" s="58">
        <v>119.7</v>
      </c>
      <c r="N17" s="52">
        <v>202.5</v>
      </c>
      <c r="O17" s="338">
        <v>81.900000000000006</v>
      </c>
      <c r="P17" s="377">
        <v>45.2</v>
      </c>
      <c r="Q17" s="337">
        <v>84.6</v>
      </c>
      <c r="R17" s="372"/>
      <c r="S17" s="336"/>
      <c r="T17" s="336"/>
    </row>
    <row r="18" spans="1:20" ht="33.75">
      <c r="A18" s="301" t="s">
        <v>275</v>
      </c>
      <c r="B18" s="220">
        <v>0</v>
      </c>
      <c r="C18" s="220">
        <v>3.6</v>
      </c>
      <c r="D18" s="220">
        <v>13.8</v>
      </c>
      <c r="E18" s="220">
        <v>1.9</v>
      </c>
      <c r="F18" s="220">
        <v>17.7</v>
      </c>
      <c r="G18" s="220">
        <v>7</v>
      </c>
      <c r="H18" s="220">
        <v>7.7</v>
      </c>
      <c r="I18" s="220">
        <v>9.6999999999999993</v>
      </c>
      <c r="J18" s="38">
        <v>58.7</v>
      </c>
      <c r="K18" s="55">
        <v>8.1</v>
      </c>
      <c r="L18" s="191">
        <v>39</v>
      </c>
      <c r="M18" s="58">
        <v>48.2</v>
      </c>
      <c r="N18" s="52">
        <v>42.1</v>
      </c>
      <c r="O18" s="338">
        <v>16</v>
      </c>
      <c r="P18" s="377">
        <v>8.1999999999999993</v>
      </c>
      <c r="Q18" s="338">
        <v>31.7</v>
      </c>
      <c r="R18" s="372"/>
      <c r="S18" s="336"/>
      <c r="T18" s="336"/>
    </row>
    <row r="19" spans="1:20" ht="13.5" customHeight="1">
      <c r="A19" s="301" t="s">
        <v>200</v>
      </c>
      <c r="B19" s="220">
        <v>0.7</v>
      </c>
      <c r="C19" s="220">
        <v>2.1</v>
      </c>
      <c r="D19" s="220">
        <v>4.2</v>
      </c>
      <c r="E19" s="220">
        <v>5</v>
      </c>
      <c r="F19" s="220">
        <v>7.7</v>
      </c>
      <c r="G19" s="220">
        <v>8.3000000000000007</v>
      </c>
      <c r="H19" s="220">
        <v>8.3000000000000007</v>
      </c>
      <c r="I19" s="220">
        <v>12.3</v>
      </c>
      <c r="J19" s="38">
        <v>8.1</v>
      </c>
      <c r="K19" s="55">
        <v>14.3</v>
      </c>
      <c r="L19" s="192">
        <v>19.3</v>
      </c>
      <c r="M19" s="58">
        <v>16.3</v>
      </c>
      <c r="N19" s="52">
        <v>21.5</v>
      </c>
      <c r="O19" s="338">
        <v>21.9</v>
      </c>
      <c r="P19" s="377">
        <v>23.4</v>
      </c>
      <c r="Q19" s="337">
        <v>22.6</v>
      </c>
      <c r="R19" s="372"/>
      <c r="S19" s="336"/>
      <c r="T19" s="336"/>
    </row>
    <row r="20" spans="1:20" ht="47.25" customHeight="1">
      <c r="A20" s="302" t="s">
        <v>276</v>
      </c>
      <c r="B20" s="220">
        <v>21</v>
      </c>
      <c r="C20" s="220">
        <v>36.4</v>
      </c>
      <c r="D20" s="220">
        <v>42.3</v>
      </c>
      <c r="E20" s="220">
        <v>52.6</v>
      </c>
      <c r="F20" s="220">
        <v>57.2</v>
      </c>
      <c r="G20" s="220">
        <v>60</v>
      </c>
      <c r="H20" s="220">
        <v>65</v>
      </c>
      <c r="I20" s="220">
        <v>64.900000000000006</v>
      </c>
      <c r="J20" s="38">
        <v>71.5</v>
      </c>
      <c r="K20" s="55">
        <v>74.2</v>
      </c>
      <c r="L20" s="192">
        <v>78.599999999999994</v>
      </c>
      <c r="M20" s="58">
        <v>81.599999999999994</v>
      </c>
      <c r="N20" s="58">
        <v>80.5</v>
      </c>
      <c r="O20" s="338">
        <v>82.7</v>
      </c>
      <c r="P20" s="377">
        <v>79.900000000000006</v>
      </c>
      <c r="Q20" s="338">
        <v>77.8</v>
      </c>
      <c r="R20" s="372"/>
      <c r="S20" s="336"/>
      <c r="T20" s="336"/>
    </row>
    <row r="21" spans="1:20" ht="33.75">
      <c r="A21" s="303" t="s">
        <v>277</v>
      </c>
      <c r="B21" s="244">
        <v>22.2</v>
      </c>
      <c r="C21" s="244">
        <v>38.700000000000003</v>
      </c>
      <c r="D21" s="214">
        <v>15.1</v>
      </c>
      <c r="E21" s="214">
        <v>29.2</v>
      </c>
      <c r="F21" s="214">
        <v>20</v>
      </c>
      <c r="G21" s="214">
        <v>41.5</v>
      </c>
      <c r="H21" s="245">
        <v>28.1</v>
      </c>
      <c r="I21" s="245">
        <v>56.2</v>
      </c>
      <c r="J21" s="154">
        <v>69.3</v>
      </c>
      <c r="K21" s="182">
        <v>41</v>
      </c>
      <c r="L21" s="215">
        <v>99.2</v>
      </c>
      <c r="M21" s="205">
        <v>76.2</v>
      </c>
      <c r="N21" s="184">
        <v>105.4</v>
      </c>
      <c r="O21" s="339">
        <v>129.80000000000001</v>
      </c>
      <c r="P21" s="376">
        <v>82.6</v>
      </c>
      <c r="Q21" s="339">
        <v>132.4</v>
      </c>
      <c r="R21" s="372"/>
      <c r="S21" s="336"/>
      <c r="T21" s="336"/>
    </row>
    <row r="22" spans="1:20" ht="67.5">
      <c r="A22" s="299" t="s">
        <v>278</v>
      </c>
      <c r="B22" s="57" t="s">
        <v>279</v>
      </c>
      <c r="C22" s="57" t="s">
        <v>280</v>
      </c>
      <c r="D22" s="57" t="s">
        <v>281</v>
      </c>
      <c r="E22" s="57" t="s">
        <v>280</v>
      </c>
      <c r="F22" s="57" t="s">
        <v>279</v>
      </c>
      <c r="G22" s="57" t="s">
        <v>282</v>
      </c>
      <c r="H22" s="57" t="s">
        <v>279</v>
      </c>
      <c r="I22" s="57" t="s">
        <v>283</v>
      </c>
      <c r="J22" s="57" t="s">
        <v>284</v>
      </c>
      <c r="K22" s="246" t="s">
        <v>282</v>
      </c>
      <c r="L22" s="246" t="s">
        <v>285</v>
      </c>
      <c r="M22" s="248" t="s">
        <v>284</v>
      </c>
      <c r="N22" s="167" t="s">
        <v>294</v>
      </c>
      <c r="O22" s="340" t="s">
        <v>315</v>
      </c>
      <c r="P22" s="378" t="s">
        <v>284</v>
      </c>
      <c r="Q22" s="340" t="s">
        <v>340</v>
      </c>
      <c r="R22" s="372"/>
      <c r="S22" s="336"/>
      <c r="T22" s="336"/>
    </row>
    <row r="23" spans="1:20" ht="45.75" customHeight="1">
      <c r="A23" s="300" t="s">
        <v>286</v>
      </c>
      <c r="B23" s="249">
        <v>0.2</v>
      </c>
      <c r="C23" s="249">
        <v>0.34</v>
      </c>
      <c r="D23" s="249">
        <v>0.31</v>
      </c>
      <c r="E23" s="249">
        <v>0.42</v>
      </c>
      <c r="F23" s="249">
        <v>0.16</v>
      </c>
      <c r="G23" s="249">
        <v>0.78</v>
      </c>
      <c r="H23" s="180">
        <v>0.69</v>
      </c>
      <c r="I23" s="180">
        <v>0.92</v>
      </c>
      <c r="J23" s="180">
        <v>0.98</v>
      </c>
      <c r="K23" s="250">
        <v>1.2</v>
      </c>
      <c r="L23" s="251">
        <v>1.1000000000000001</v>
      </c>
      <c r="M23" s="252">
        <v>0.38</v>
      </c>
      <c r="N23" s="162">
        <v>0.64</v>
      </c>
      <c r="O23" s="348">
        <v>1.1000000000000001</v>
      </c>
      <c r="P23" s="348">
        <v>1.7</v>
      </c>
      <c r="Q23" s="348">
        <v>1.53</v>
      </c>
      <c r="R23" s="372"/>
      <c r="S23" s="336"/>
      <c r="T23" s="336"/>
    </row>
    <row r="24" spans="1:20" ht="36" customHeight="1">
      <c r="A24" s="466" t="s">
        <v>350</v>
      </c>
      <c r="B24" s="466"/>
      <c r="C24" s="466"/>
      <c r="D24" s="466"/>
      <c r="E24" s="466"/>
      <c r="F24" s="466"/>
      <c r="G24" s="466"/>
      <c r="H24" s="466"/>
      <c r="I24" s="466"/>
      <c r="J24" s="466"/>
      <c r="K24" s="466"/>
      <c r="L24" s="466"/>
      <c r="M24" s="466"/>
      <c r="N24" s="466"/>
      <c r="O24" s="466"/>
      <c r="P24" s="466"/>
    </row>
  </sheetData>
  <mergeCells count="2">
    <mergeCell ref="A24:P24"/>
    <mergeCell ref="A1:Q1"/>
  </mergeCells>
  <pageMargins left="0.51181102362204722" right="0.51181102362204722" top="0.86614173228346458" bottom="0.86614173228346458" header="0.51181102362204722" footer="0.51181102362204722"/>
  <pageSetup orientation="portrait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4" tint="0.79998168889431442"/>
  </sheetPr>
  <dimension ref="A1:V44"/>
  <sheetViews>
    <sheetView zoomScaleNormal="100" workbookViewId="0">
      <pane ySplit="4" topLeftCell="A5" activePane="bottomLeft" state="frozen"/>
      <selection activeCell="E13" sqref="E13"/>
      <selection pane="bottomLeft" activeCell="A44" sqref="A44:U44"/>
    </sheetView>
  </sheetViews>
  <sheetFormatPr defaultRowHeight="12.75"/>
  <cols>
    <col min="1" max="1" width="19.42578125" customWidth="1"/>
    <col min="2" max="2" width="5.7109375" customWidth="1"/>
    <col min="3" max="6" width="6.7109375" customWidth="1"/>
    <col min="7" max="11" width="5.7109375" customWidth="1"/>
    <col min="12" max="12" width="5.85546875" customWidth="1"/>
    <col min="13" max="16" width="6.7109375" customWidth="1"/>
    <col min="17" max="20" width="4.85546875" customWidth="1"/>
    <col min="21" max="21" width="5.140625" customWidth="1"/>
  </cols>
  <sheetData>
    <row r="1" spans="1:22" ht="66.75" customHeight="1">
      <c r="A1" s="430" t="s">
        <v>317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</row>
    <row r="2" spans="1:22" ht="33" customHeight="1">
      <c r="A2" s="473" t="s">
        <v>349</v>
      </c>
      <c r="B2" s="439" t="s">
        <v>201</v>
      </c>
      <c r="C2" s="440"/>
      <c r="D2" s="440"/>
      <c r="E2" s="440"/>
      <c r="F2" s="440"/>
      <c r="G2" s="440"/>
      <c r="H2" s="440"/>
      <c r="I2" s="440"/>
      <c r="J2" s="440"/>
      <c r="K2" s="441"/>
      <c r="L2" s="439" t="s">
        <v>202</v>
      </c>
      <c r="M2" s="440"/>
      <c r="N2" s="440"/>
      <c r="O2" s="440"/>
      <c r="P2" s="440"/>
      <c r="Q2" s="440"/>
      <c r="R2" s="440"/>
      <c r="S2" s="440"/>
      <c r="T2" s="440"/>
      <c r="U2" s="440"/>
    </row>
    <row r="3" spans="1:22" ht="65.45" customHeight="1">
      <c r="A3" s="467"/>
      <c r="B3" s="427" t="s">
        <v>203</v>
      </c>
      <c r="C3" s="428"/>
      <c r="D3" s="428"/>
      <c r="E3" s="428"/>
      <c r="F3" s="429"/>
      <c r="G3" s="427" t="s">
        <v>212</v>
      </c>
      <c r="H3" s="428"/>
      <c r="I3" s="428"/>
      <c r="J3" s="428"/>
      <c r="K3" s="429"/>
      <c r="L3" s="427" t="s">
        <v>204</v>
      </c>
      <c r="M3" s="428"/>
      <c r="N3" s="428"/>
      <c r="O3" s="428"/>
      <c r="P3" s="429"/>
      <c r="Q3" s="427" t="s">
        <v>205</v>
      </c>
      <c r="R3" s="428"/>
      <c r="S3" s="428"/>
      <c r="T3" s="428"/>
      <c r="U3" s="428"/>
    </row>
    <row r="4" spans="1:22">
      <c r="A4" s="467"/>
      <c r="B4" s="26">
        <v>2015</v>
      </c>
      <c r="C4" s="23">
        <v>2020</v>
      </c>
      <c r="D4" s="23">
        <v>2021</v>
      </c>
      <c r="E4" s="23">
        <v>2022</v>
      </c>
      <c r="F4" s="23">
        <v>2023</v>
      </c>
      <c r="G4" s="26">
        <v>2015</v>
      </c>
      <c r="H4" s="23">
        <v>2020</v>
      </c>
      <c r="I4" s="23">
        <v>2021</v>
      </c>
      <c r="J4" s="23">
        <v>2022</v>
      </c>
      <c r="K4" s="23">
        <v>2023</v>
      </c>
      <c r="L4" s="26">
        <v>2015</v>
      </c>
      <c r="M4" s="23">
        <v>2020</v>
      </c>
      <c r="N4" s="23">
        <v>2021</v>
      </c>
      <c r="O4" s="23">
        <v>2022</v>
      </c>
      <c r="P4" s="23">
        <v>2023</v>
      </c>
      <c r="Q4" s="26">
        <v>2015</v>
      </c>
      <c r="R4" s="23">
        <v>2020</v>
      </c>
      <c r="S4" s="23">
        <v>2021</v>
      </c>
      <c r="T4" s="23">
        <v>2022</v>
      </c>
      <c r="U4" s="321">
        <v>2023</v>
      </c>
    </row>
    <row r="5" spans="1:22">
      <c r="A5" s="73" t="s">
        <v>206</v>
      </c>
      <c r="B5" s="341">
        <v>40075</v>
      </c>
      <c r="C5" s="294">
        <v>100889</v>
      </c>
      <c r="D5" s="294">
        <v>104676</v>
      </c>
      <c r="E5" s="294">
        <v>67893</v>
      </c>
      <c r="F5" s="294">
        <v>77008</v>
      </c>
      <c r="G5" s="138">
        <v>45.75</v>
      </c>
      <c r="H5" s="296">
        <v>95.8</v>
      </c>
      <c r="I5" s="296">
        <v>96.93</v>
      </c>
      <c r="J5" s="296">
        <v>59.87</v>
      </c>
      <c r="K5" s="296">
        <v>70.3</v>
      </c>
      <c r="L5" s="253">
        <v>56169</v>
      </c>
      <c r="M5" s="294">
        <v>105417</v>
      </c>
      <c r="N5" s="294">
        <v>129812</v>
      </c>
      <c r="O5" s="294">
        <v>82606</v>
      </c>
      <c r="P5" s="294">
        <v>132445</v>
      </c>
      <c r="Q5" s="379">
        <v>7.0000000000000007E-2</v>
      </c>
      <c r="R5" s="380">
        <v>0.11</v>
      </c>
      <c r="S5" s="380">
        <v>0.13</v>
      </c>
      <c r="T5" s="387">
        <v>0.08</v>
      </c>
      <c r="U5" s="387">
        <v>0.12</v>
      </c>
      <c r="V5" s="25"/>
    </row>
    <row r="6" spans="1:22">
      <c r="A6" s="76" t="s">
        <v>68</v>
      </c>
      <c r="B6" s="342">
        <v>399</v>
      </c>
      <c r="C6" s="294">
        <v>3102</v>
      </c>
      <c r="D6" s="294">
        <v>762</v>
      </c>
      <c r="E6" s="294">
        <v>218</v>
      </c>
      <c r="F6" s="294">
        <v>240</v>
      </c>
      <c r="G6" s="8">
        <v>27.53</v>
      </c>
      <c r="H6" s="296">
        <v>857.63</v>
      </c>
      <c r="I6" s="296">
        <v>156.31</v>
      </c>
      <c r="J6" s="296">
        <v>37.590000000000003</v>
      </c>
      <c r="K6" s="296">
        <v>44.05</v>
      </c>
      <c r="L6" s="254">
        <v>2</v>
      </c>
      <c r="M6" s="254" t="s">
        <v>63</v>
      </c>
      <c r="N6" s="294" t="s">
        <v>63</v>
      </c>
      <c r="O6" s="294">
        <v>313</v>
      </c>
      <c r="P6" s="294">
        <v>232</v>
      </c>
      <c r="Q6" s="382">
        <v>0</v>
      </c>
      <c r="R6" s="380" t="s">
        <v>63</v>
      </c>
      <c r="S6" s="380" t="s">
        <v>63</v>
      </c>
      <c r="T6" s="387">
        <v>0.06</v>
      </c>
      <c r="U6" s="387">
        <v>0.04</v>
      </c>
      <c r="V6" s="25"/>
    </row>
    <row r="7" spans="1:22">
      <c r="A7" s="76" t="s">
        <v>69</v>
      </c>
      <c r="B7" s="342">
        <v>18214</v>
      </c>
      <c r="C7" s="294">
        <v>44311</v>
      </c>
      <c r="D7" s="294">
        <v>42754</v>
      </c>
      <c r="E7" s="294">
        <v>29238</v>
      </c>
      <c r="F7" s="294">
        <v>33003</v>
      </c>
      <c r="G7" s="8">
        <v>50.1</v>
      </c>
      <c r="H7" s="296">
        <v>106.49</v>
      </c>
      <c r="I7" s="296">
        <v>104.56</v>
      </c>
      <c r="J7" s="296">
        <v>69.55</v>
      </c>
      <c r="K7" s="296">
        <v>79.510000000000005</v>
      </c>
      <c r="L7" s="254">
        <v>52989</v>
      </c>
      <c r="M7" s="294">
        <v>21153</v>
      </c>
      <c r="N7" s="294">
        <v>22479</v>
      </c>
      <c r="O7" s="294">
        <v>30154</v>
      </c>
      <c r="P7" s="294">
        <v>29801</v>
      </c>
      <c r="Q7" s="382">
        <v>0.15</v>
      </c>
      <c r="R7" s="380">
        <v>0.05</v>
      </c>
      <c r="S7" s="380">
        <v>0.06</v>
      </c>
      <c r="T7" s="387">
        <v>7.0000000000000007E-2</v>
      </c>
      <c r="U7" s="387">
        <v>7.0000000000000007E-2</v>
      </c>
      <c r="V7" s="25"/>
    </row>
    <row r="8" spans="1:22">
      <c r="A8" s="77" t="s">
        <v>70</v>
      </c>
      <c r="B8" s="343">
        <v>56</v>
      </c>
      <c r="C8" s="226">
        <v>31</v>
      </c>
      <c r="D8" s="226">
        <v>27</v>
      </c>
      <c r="E8" s="226">
        <v>23</v>
      </c>
      <c r="F8" s="226">
        <v>84</v>
      </c>
      <c r="G8" s="11">
        <v>47.06</v>
      </c>
      <c r="H8" s="170">
        <v>24.23</v>
      </c>
      <c r="I8" s="170">
        <v>20.079999999999998</v>
      </c>
      <c r="J8" s="170">
        <v>15.37</v>
      </c>
      <c r="K8" s="170">
        <v>59.25</v>
      </c>
      <c r="L8" s="131" t="s">
        <v>63</v>
      </c>
      <c r="M8" s="226" t="s">
        <v>63</v>
      </c>
      <c r="N8" s="226" t="s">
        <v>63</v>
      </c>
      <c r="O8" s="226" t="s">
        <v>63</v>
      </c>
      <c r="P8" s="226" t="s">
        <v>63</v>
      </c>
      <c r="Q8" s="383" t="s">
        <v>63</v>
      </c>
      <c r="R8" s="383" t="s">
        <v>63</v>
      </c>
      <c r="S8" s="383" t="s">
        <v>63</v>
      </c>
      <c r="T8" s="383" t="s">
        <v>63</v>
      </c>
      <c r="U8" s="226" t="s">
        <v>63</v>
      </c>
      <c r="V8" s="25"/>
    </row>
    <row r="9" spans="1:22">
      <c r="A9" s="77" t="s">
        <v>71</v>
      </c>
      <c r="B9" s="343">
        <v>745</v>
      </c>
      <c r="C9" s="226">
        <v>3329</v>
      </c>
      <c r="D9" s="226">
        <v>2510</v>
      </c>
      <c r="E9" s="226">
        <v>1377</v>
      </c>
      <c r="F9" s="226">
        <v>1281</v>
      </c>
      <c r="G9" s="11">
        <v>32.83</v>
      </c>
      <c r="H9" s="170">
        <v>88.44</v>
      </c>
      <c r="I9" s="170">
        <v>84.83</v>
      </c>
      <c r="J9" s="170">
        <v>58.01</v>
      </c>
      <c r="K9" s="170">
        <v>53.55</v>
      </c>
      <c r="L9" s="131" t="s">
        <v>63</v>
      </c>
      <c r="M9" s="226" t="s">
        <v>63</v>
      </c>
      <c r="N9" s="226" t="s">
        <v>63</v>
      </c>
      <c r="O9" s="226">
        <v>237</v>
      </c>
      <c r="P9" s="226">
        <v>10</v>
      </c>
      <c r="Q9" s="384" t="s">
        <v>63</v>
      </c>
      <c r="R9" s="383" t="s">
        <v>63</v>
      </c>
      <c r="S9" s="383" t="s">
        <v>63</v>
      </c>
      <c r="T9" s="381">
        <v>0.01</v>
      </c>
      <c r="U9" s="381">
        <v>0</v>
      </c>
      <c r="V9" s="25"/>
    </row>
    <row r="10" spans="1:22">
      <c r="A10" s="77" t="s">
        <v>72</v>
      </c>
      <c r="B10" s="343">
        <v>1332</v>
      </c>
      <c r="C10" s="226">
        <v>4710</v>
      </c>
      <c r="D10" s="226">
        <v>2689</v>
      </c>
      <c r="E10" s="226">
        <v>2741</v>
      </c>
      <c r="F10" s="226">
        <v>2401</v>
      </c>
      <c r="G10" s="11">
        <v>54.21</v>
      </c>
      <c r="H10" s="170">
        <v>154.78</v>
      </c>
      <c r="I10" s="170">
        <v>100.83</v>
      </c>
      <c r="J10" s="170">
        <v>82.93</v>
      </c>
      <c r="K10" s="170">
        <v>82.12</v>
      </c>
      <c r="L10" s="226">
        <v>557</v>
      </c>
      <c r="M10" s="226">
        <v>6529</v>
      </c>
      <c r="N10" s="226">
        <v>1813</v>
      </c>
      <c r="O10" s="226">
        <v>5020</v>
      </c>
      <c r="P10" s="226">
        <v>4457</v>
      </c>
      <c r="Q10" s="113">
        <v>0.02</v>
      </c>
      <c r="R10" s="383">
        <v>0.25</v>
      </c>
      <c r="S10" s="383">
        <v>7.0000000000000007E-2</v>
      </c>
      <c r="T10" s="381">
        <v>0.19</v>
      </c>
      <c r="U10" s="381">
        <v>0.16</v>
      </c>
      <c r="V10" s="25"/>
    </row>
    <row r="11" spans="1:22">
      <c r="A11" s="77" t="s">
        <v>73</v>
      </c>
      <c r="B11" s="343">
        <v>2292</v>
      </c>
      <c r="C11" s="226">
        <v>5260</v>
      </c>
      <c r="D11" s="226">
        <v>6364</v>
      </c>
      <c r="E11" s="226">
        <v>4006</v>
      </c>
      <c r="F11" s="226">
        <v>4211</v>
      </c>
      <c r="G11" s="11">
        <v>52.02</v>
      </c>
      <c r="H11" s="170">
        <v>99.53</v>
      </c>
      <c r="I11" s="170">
        <v>125.67</v>
      </c>
      <c r="J11" s="170">
        <v>72.88</v>
      </c>
      <c r="K11" s="170">
        <v>78.510000000000005</v>
      </c>
      <c r="L11" s="226">
        <v>44139</v>
      </c>
      <c r="M11" s="226">
        <v>10586</v>
      </c>
      <c r="N11" s="226">
        <v>11909</v>
      </c>
      <c r="O11" s="226">
        <v>1607</v>
      </c>
      <c r="P11" s="226">
        <v>6050</v>
      </c>
      <c r="Q11" s="113">
        <v>1.01</v>
      </c>
      <c r="R11" s="383">
        <v>0.2</v>
      </c>
      <c r="S11" s="383">
        <v>0.24</v>
      </c>
      <c r="T11" s="381">
        <v>0.03</v>
      </c>
      <c r="U11" s="381">
        <v>0.12</v>
      </c>
      <c r="V11" s="25"/>
    </row>
    <row r="12" spans="1:22">
      <c r="A12" s="77" t="s">
        <v>74</v>
      </c>
      <c r="B12" s="343">
        <v>1889</v>
      </c>
      <c r="C12" s="226">
        <v>3887</v>
      </c>
      <c r="D12" s="226">
        <v>3754</v>
      </c>
      <c r="E12" s="226">
        <v>3110</v>
      </c>
      <c r="F12" s="226">
        <v>5919</v>
      </c>
      <c r="G12" s="11">
        <v>59.89</v>
      </c>
      <c r="H12" s="170">
        <v>109.75</v>
      </c>
      <c r="I12" s="170">
        <v>104.19</v>
      </c>
      <c r="J12" s="170">
        <v>83.24</v>
      </c>
      <c r="K12" s="170">
        <v>159.43</v>
      </c>
      <c r="L12" s="131" t="s">
        <v>63</v>
      </c>
      <c r="M12" s="226" t="s">
        <v>63</v>
      </c>
      <c r="N12" s="226">
        <v>118</v>
      </c>
      <c r="O12" s="226">
        <v>69</v>
      </c>
      <c r="P12" s="226">
        <v>21</v>
      </c>
      <c r="Q12" s="384" t="s">
        <v>63</v>
      </c>
      <c r="R12" s="383" t="s">
        <v>63</v>
      </c>
      <c r="S12" s="383">
        <v>0</v>
      </c>
      <c r="T12" s="381">
        <v>0</v>
      </c>
      <c r="U12" s="381">
        <v>0</v>
      </c>
      <c r="V12" s="25"/>
    </row>
    <row r="13" spans="1:22">
      <c r="A13" s="77" t="s">
        <v>75</v>
      </c>
      <c r="B13" s="343">
        <v>2056</v>
      </c>
      <c r="C13" s="226">
        <v>2987</v>
      </c>
      <c r="D13" s="226">
        <v>4066</v>
      </c>
      <c r="E13" s="226">
        <v>2423</v>
      </c>
      <c r="F13" s="226">
        <v>2480</v>
      </c>
      <c r="G13" s="11">
        <v>60.52</v>
      </c>
      <c r="H13" s="170">
        <v>83.15</v>
      </c>
      <c r="I13" s="170">
        <v>109.29</v>
      </c>
      <c r="J13" s="170">
        <v>63.38</v>
      </c>
      <c r="K13" s="170">
        <v>64.430000000000007</v>
      </c>
      <c r="L13" s="131" t="s">
        <v>63</v>
      </c>
      <c r="M13" s="226" t="s">
        <v>63</v>
      </c>
      <c r="N13" s="226">
        <v>2</v>
      </c>
      <c r="O13" s="226">
        <v>18</v>
      </c>
      <c r="P13" s="226">
        <v>324</v>
      </c>
      <c r="Q13" s="384" t="s">
        <v>63</v>
      </c>
      <c r="R13" s="383" t="s">
        <v>63</v>
      </c>
      <c r="S13" s="383">
        <v>0</v>
      </c>
      <c r="T13" s="381">
        <v>0</v>
      </c>
      <c r="U13" s="381">
        <v>0</v>
      </c>
      <c r="V13" s="25"/>
    </row>
    <row r="14" spans="1:22">
      <c r="A14" s="77" t="s">
        <v>76</v>
      </c>
      <c r="B14" s="343">
        <v>3427</v>
      </c>
      <c r="C14" s="226">
        <v>7048</v>
      </c>
      <c r="D14" s="226">
        <v>9444</v>
      </c>
      <c r="E14" s="226">
        <v>4767</v>
      </c>
      <c r="F14" s="226">
        <v>5196</v>
      </c>
      <c r="G14" s="11">
        <v>68.5</v>
      </c>
      <c r="H14" s="170">
        <v>137.91</v>
      </c>
      <c r="I14" s="170">
        <v>169.24</v>
      </c>
      <c r="J14" s="170">
        <v>88.25</v>
      </c>
      <c r="K14" s="170">
        <v>94.56</v>
      </c>
      <c r="L14" s="131" t="s">
        <v>63</v>
      </c>
      <c r="M14" s="226" t="s">
        <v>63</v>
      </c>
      <c r="N14" s="226">
        <v>61</v>
      </c>
      <c r="O14" s="226">
        <v>244</v>
      </c>
      <c r="P14" s="226">
        <v>14580</v>
      </c>
      <c r="Q14" s="384" t="s">
        <v>63</v>
      </c>
      <c r="R14" s="383" t="s">
        <v>63</v>
      </c>
      <c r="S14" s="383">
        <v>0</v>
      </c>
      <c r="T14" s="381">
        <v>0</v>
      </c>
      <c r="U14" s="381">
        <v>0.27</v>
      </c>
      <c r="V14" s="25"/>
    </row>
    <row r="15" spans="1:22">
      <c r="A15" s="77" t="s">
        <v>77</v>
      </c>
      <c r="B15" s="343">
        <v>1703</v>
      </c>
      <c r="C15" s="226">
        <v>2165</v>
      </c>
      <c r="D15" s="226">
        <v>2505</v>
      </c>
      <c r="E15" s="226">
        <v>1626</v>
      </c>
      <c r="F15" s="226">
        <v>1202</v>
      </c>
      <c r="G15" s="11">
        <v>63.68</v>
      </c>
      <c r="H15" s="170">
        <v>75.5</v>
      </c>
      <c r="I15" s="170">
        <v>83.45</v>
      </c>
      <c r="J15" s="170">
        <v>55.57</v>
      </c>
      <c r="K15" s="170">
        <v>40.94</v>
      </c>
      <c r="L15" s="226">
        <v>4288</v>
      </c>
      <c r="M15" s="226">
        <v>1230</v>
      </c>
      <c r="N15" s="226">
        <v>3528</v>
      </c>
      <c r="O15" s="226">
        <v>1860</v>
      </c>
      <c r="P15" s="226">
        <v>2962</v>
      </c>
      <c r="Q15" s="113">
        <v>0.16</v>
      </c>
      <c r="R15" s="383">
        <v>0.04</v>
      </c>
      <c r="S15" s="383">
        <v>0.13</v>
      </c>
      <c r="T15" s="381">
        <v>7.0000000000000007E-2</v>
      </c>
      <c r="U15" s="381">
        <v>0.1</v>
      </c>
      <c r="V15" s="25"/>
    </row>
    <row r="16" spans="1:22">
      <c r="A16" s="77" t="s">
        <v>78</v>
      </c>
      <c r="B16" s="343">
        <v>1074</v>
      </c>
      <c r="C16" s="226">
        <v>4999</v>
      </c>
      <c r="D16" s="226">
        <v>2959</v>
      </c>
      <c r="E16" s="226">
        <v>2764</v>
      </c>
      <c r="F16" s="226">
        <v>2717</v>
      </c>
      <c r="G16" s="11">
        <v>51.49</v>
      </c>
      <c r="H16" s="170">
        <v>210.03</v>
      </c>
      <c r="I16" s="170">
        <v>134.4</v>
      </c>
      <c r="J16" s="170">
        <v>108.5</v>
      </c>
      <c r="K16" s="170">
        <v>123.93</v>
      </c>
      <c r="L16" s="226">
        <v>4000</v>
      </c>
      <c r="M16" s="226">
        <v>2595</v>
      </c>
      <c r="N16" s="226">
        <v>7</v>
      </c>
      <c r="O16" s="226" t="s">
        <v>63</v>
      </c>
      <c r="P16" s="421" t="s">
        <v>63</v>
      </c>
      <c r="Q16" s="113">
        <v>0.2</v>
      </c>
      <c r="R16" s="383">
        <v>0.12</v>
      </c>
      <c r="S16" s="383">
        <v>0</v>
      </c>
      <c r="T16" s="381" t="s">
        <v>63</v>
      </c>
      <c r="U16" s="421" t="s">
        <v>63</v>
      </c>
      <c r="V16" s="25"/>
    </row>
    <row r="17" spans="1:22">
      <c r="A17" s="77" t="s">
        <v>344</v>
      </c>
      <c r="B17" s="343">
        <v>1206</v>
      </c>
      <c r="C17" s="226">
        <v>3567</v>
      </c>
      <c r="D17" s="226">
        <v>3385</v>
      </c>
      <c r="E17" s="226">
        <v>2421</v>
      </c>
      <c r="F17" s="226">
        <v>2540</v>
      </c>
      <c r="G17" s="11">
        <v>30.35</v>
      </c>
      <c r="H17" s="170">
        <v>85</v>
      </c>
      <c r="I17" s="170">
        <v>79.930000000000007</v>
      </c>
      <c r="J17" s="170">
        <v>58.69</v>
      </c>
      <c r="K17" s="170">
        <v>58.96</v>
      </c>
      <c r="L17" s="131" t="s">
        <v>63</v>
      </c>
      <c r="M17" s="226">
        <v>3</v>
      </c>
      <c r="N17" s="226" t="s">
        <v>63</v>
      </c>
      <c r="O17" s="226">
        <v>35</v>
      </c>
      <c r="P17" s="226">
        <v>678</v>
      </c>
      <c r="Q17" s="384" t="s">
        <v>63</v>
      </c>
      <c r="R17" s="383">
        <v>0</v>
      </c>
      <c r="S17" s="383" t="s">
        <v>63</v>
      </c>
      <c r="T17" s="381">
        <v>0</v>
      </c>
      <c r="U17" s="381">
        <v>0.01</v>
      </c>
      <c r="V17" s="25"/>
    </row>
    <row r="18" spans="1:22">
      <c r="A18" s="77" t="s">
        <v>345</v>
      </c>
      <c r="B18" s="343">
        <v>882</v>
      </c>
      <c r="C18" s="226">
        <v>2055</v>
      </c>
      <c r="D18" s="226">
        <v>1873</v>
      </c>
      <c r="E18" s="226">
        <v>1236</v>
      </c>
      <c r="F18" s="226">
        <v>1710</v>
      </c>
      <c r="G18" s="11">
        <v>25.67</v>
      </c>
      <c r="H18" s="170">
        <v>57.14</v>
      </c>
      <c r="I18" s="170">
        <v>51.29</v>
      </c>
      <c r="J18" s="170">
        <v>33.03</v>
      </c>
      <c r="K18" s="170">
        <v>44.51</v>
      </c>
      <c r="L18" s="226">
        <v>5</v>
      </c>
      <c r="M18" s="226">
        <v>210</v>
      </c>
      <c r="N18" s="226">
        <v>41</v>
      </c>
      <c r="O18" s="226">
        <v>64</v>
      </c>
      <c r="P18" s="226">
        <v>51</v>
      </c>
      <c r="Q18" s="384">
        <v>0</v>
      </c>
      <c r="R18" s="383">
        <v>0</v>
      </c>
      <c r="S18" s="383">
        <v>0</v>
      </c>
      <c r="T18" s="381">
        <v>0</v>
      </c>
      <c r="U18" s="381">
        <v>0</v>
      </c>
      <c r="V18" s="25"/>
    </row>
    <row r="19" spans="1:22">
      <c r="A19" s="77" t="s">
        <v>79</v>
      </c>
      <c r="B19" s="343">
        <v>1552</v>
      </c>
      <c r="C19" s="226">
        <v>4273</v>
      </c>
      <c r="D19" s="226">
        <v>3178</v>
      </c>
      <c r="E19" s="226">
        <v>2744</v>
      </c>
      <c r="F19" s="226">
        <v>3262</v>
      </c>
      <c r="G19" s="11">
        <v>43.81</v>
      </c>
      <c r="H19" s="170">
        <v>107.55</v>
      </c>
      <c r="I19" s="170">
        <v>78.91</v>
      </c>
      <c r="J19" s="170">
        <v>67.06</v>
      </c>
      <c r="K19" s="170">
        <v>75.680000000000007</v>
      </c>
      <c r="L19" s="131" t="s">
        <v>63</v>
      </c>
      <c r="M19" s="226" t="s">
        <v>63</v>
      </c>
      <c r="N19" s="226">
        <v>5000</v>
      </c>
      <c r="O19" s="226">
        <v>21000</v>
      </c>
      <c r="P19" s="226">
        <v>668</v>
      </c>
      <c r="Q19" s="384" t="s">
        <v>63</v>
      </c>
      <c r="R19" s="383" t="s">
        <v>63</v>
      </c>
      <c r="S19" s="383">
        <v>0.13</v>
      </c>
      <c r="T19" s="381">
        <v>0.52</v>
      </c>
      <c r="U19" s="381">
        <v>0.02</v>
      </c>
      <c r="V19" s="25"/>
    </row>
    <row r="20" spans="1:22" ht="12.75" customHeight="1">
      <c r="A20" s="105" t="s">
        <v>80</v>
      </c>
      <c r="B20" s="342">
        <v>8163</v>
      </c>
      <c r="C20" s="294">
        <v>20618</v>
      </c>
      <c r="D20" s="294">
        <v>27998</v>
      </c>
      <c r="E20" s="294">
        <v>12828</v>
      </c>
      <c r="F20" s="294">
        <v>16037</v>
      </c>
      <c r="G20" s="8">
        <v>45.26</v>
      </c>
      <c r="H20" s="296">
        <v>87.08</v>
      </c>
      <c r="I20" s="296">
        <v>115.35</v>
      </c>
      <c r="J20" s="296">
        <v>48.27</v>
      </c>
      <c r="K20" s="296">
        <v>64.41</v>
      </c>
      <c r="L20" s="254">
        <v>1567</v>
      </c>
      <c r="M20" s="294">
        <v>82552</v>
      </c>
      <c r="N20" s="294">
        <v>94348</v>
      </c>
      <c r="O20" s="294">
        <v>39391</v>
      </c>
      <c r="P20" s="294">
        <v>94915</v>
      </c>
      <c r="Q20" s="382">
        <v>0.01</v>
      </c>
      <c r="R20" s="380">
        <v>0.39</v>
      </c>
      <c r="S20" s="380">
        <v>0.43</v>
      </c>
      <c r="T20" s="387">
        <v>0.17</v>
      </c>
      <c r="U20" s="387">
        <v>0.39</v>
      </c>
      <c r="V20" s="25"/>
    </row>
    <row r="21" spans="1:22">
      <c r="A21" s="77" t="s">
        <v>81</v>
      </c>
      <c r="B21" s="343">
        <v>1190</v>
      </c>
      <c r="C21" s="226">
        <v>2456</v>
      </c>
      <c r="D21" s="226">
        <v>3038</v>
      </c>
      <c r="E21" s="226">
        <v>1616</v>
      </c>
      <c r="F21" s="226">
        <v>1766</v>
      </c>
      <c r="G21" s="11">
        <v>50.82</v>
      </c>
      <c r="H21" s="170">
        <v>82.55</v>
      </c>
      <c r="I21" s="170">
        <v>99.48</v>
      </c>
      <c r="J21" s="170">
        <v>49.16</v>
      </c>
      <c r="K21" s="170">
        <v>57.48</v>
      </c>
      <c r="L21" s="226">
        <v>245</v>
      </c>
      <c r="M21" s="226">
        <v>689</v>
      </c>
      <c r="N21" s="226">
        <v>773</v>
      </c>
      <c r="O21" s="226">
        <v>84</v>
      </c>
      <c r="P21" s="226">
        <v>880</v>
      </c>
      <c r="Q21" s="113">
        <v>0.01</v>
      </c>
      <c r="R21" s="383">
        <v>0.02</v>
      </c>
      <c r="S21" s="383">
        <v>0.02</v>
      </c>
      <c r="T21" s="381">
        <v>0</v>
      </c>
      <c r="U21" s="381">
        <v>0.03</v>
      </c>
      <c r="V21" s="25"/>
    </row>
    <row r="22" spans="1:22">
      <c r="A22" s="77" t="s">
        <v>82</v>
      </c>
      <c r="B22" s="343">
        <v>25</v>
      </c>
      <c r="C22" s="226">
        <v>88</v>
      </c>
      <c r="D22" s="226">
        <v>868</v>
      </c>
      <c r="E22" s="226">
        <v>69</v>
      </c>
      <c r="F22" s="226">
        <v>72</v>
      </c>
      <c r="G22" s="11">
        <v>14.08</v>
      </c>
      <c r="H22" s="170">
        <v>49.48</v>
      </c>
      <c r="I22" s="170">
        <v>486.31</v>
      </c>
      <c r="J22" s="170">
        <v>36.5</v>
      </c>
      <c r="K22" s="170">
        <v>35.159999999999997</v>
      </c>
      <c r="L22" s="226">
        <v>287</v>
      </c>
      <c r="M22" s="226">
        <v>285</v>
      </c>
      <c r="N22" s="226">
        <v>313</v>
      </c>
      <c r="O22" s="226">
        <v>307</v>
      </c>
      <c r="P22" s="226">
        <v>302</v>
      </c>
      <c r="Q22" s="113">
        <v>0.32</v>
      </c>
      <c r="R22" s="383">
        <v>0.21</v>
      </c>
      <c r="S22" s="383">
        <v>0.24</v>
      </c>
      <c r="T22" s="381">
        <v>0.19</v>
      </c>
      <c r="U22" s="381">
        <v>0.18</v>
      </c>
      <c r="V22" s="25"/>
    </row>
    <row r="23" spans="1:22">
      <c r="A23" s="77" t="s">
        <v>83</v>
      </c>
      <c r="B23" s="343">
        <v>769</v>
      </c>
      <c r="C23" s="226">
        <v>4114</v>
      </c>
      <c r="D23" s="226">
        <v>10426</v>
      </c>
      <c r="E23" s="226">
        <v>2525</v>
      </c>
      <c r="F23" s="226">
        <v>2732</v>
      </c>
      <c r="G23" s="11">
        <v>48.37</v>
      </c>
      <c r="H23" s="170">
        <v>129.62</v>
      </c>
      <c r="I23" s="170">
        <v>437.33</v>
      </c>
      <c r="J23" s="170">
        <v>68.14</v>
      </c>
      <c r="K23" s="170">
        <v>117.36</v>
      </c>
      <c r="L23" s="131" t="s">
        <v>63</v>
      </c>
      <c r="M23" s="226" t="s">
        <v>63</v>
      </c>
      <c r="N23" s="226">
        <v>190</v>
      </c>
      <c r="O23" s="226">
        <v>170</v>
      </c>
      <c r="P23" s="226">
        <v>363</v>
      </c>
      <c r="Q23" s="384" t="s">
        <v>63</v>
      </c>
      <c r="R23" s="383" t="s">
        <v>63</v>
      </c>
      <c r="S23" s="383">
        <v>0.01</v>
      </c>
      <c r="T23" s="381">
        <v>0.01</v>
      </c>
      <c r="U23" s="381">
        <v>0.02</v>
      </c>
      <c r="V23" s="25"/>
    </row>
    <row r="24" spans="1:22">
      <c r="A24" s="77" t="s">
        <v>84</v>
      </c>
      <c r="B24" s="343">
        <v>219</v>
      </c>
      <c r="C24" s="226">
        <v>938</v>
      </c>
      <c r="D24" s="226">
        <v>1081</v>
      </c>
      <c r="E24" s="226">
        <v>883</v>
      </c>
      <c r="F24" s="226">
        <v>966</v>
      </c>
      <c r="G24" s="11">
        <v>68.27</v>
      </c>
      <c r="H24" s="170">
        <v>84.79</v>
      </c>
      <c r="I24" s="170">
        <v>92.21</v>
      </c>
      <c r="J24" s="170">
        <v>75.099999999999994</v>
      </c>
      <c r="K24" s="170">
        <v>80.599999999999994</v>
      </c>
      <c r="L24" s="131" t="s">
        <v>63</v>
      </c>
      <c r="M24" s="226">
        <v>33</v>
      </c>
      <c r="N24" s="226">
        <v>5482</v>
      </c>
      <c r="O24" s="226">
        <v>3543</v>
      </c>
      <c r="P24" s="226">
        <v>4082</v>
      </c>
      <c r="Q24" s="384" t="s">
        <v>63</v>
      </c>
      <c r="R24" s="383">
        <v>0</v>
      </c>
      <c r="S24" s="383">
        <v>0.48</v>
      </c>
      <c r="T24" s="381">
        <v>0.31</v>
      </c>
      <c r="U24" s="381">
        <v>0.35</v>
      </c>
      <c r="V24" s="25"/>
    </row>
    <row r="25" spans="1:22">
      <c r="A25" s="77" t="s">
        <v>346</v>
      </c>
      <c r="B25" s="343">
        <v>665</v>
      </c>
      <c r="C25" s="226">
        <v>1997</v>
      </c>
      <c r="D25" s="226">
        <v>1675</v>
      </c>
      <c r="E25" s="226">
        <v>1396</v>
      </c>
      <c r="F25" s="226">
        <v>1597</v>
      </c>
      <c r="G25" s="11">
        <v>32.74</v>
      </c>
      <c r="H25" s="170">
        <v>72.13</v>
      </c>
      <c r="I25" s="170">
        <v>56.09</v>
      </c>
      <c r="J25" s="170">
        <v>44.09</v>
      </c>
      <c r="K25" s="170">
        <v>49.58</v>
      </c>
      <c r="L25" s="226">
        <v>1024</v>
      </c>
      <c r="M25" s="226">
        <v>81378</v>
      </c>
      <c r="N25" s="226">
        <v>79171</v>
      </c>
      <c r="O25" s="226">
        <v>23646</v>
      </c>
      <c r="P25" s="226">
        <v>80708</v>
      </c>
      <c r="Q25" s="113">
        <v>0.05</v>
      </c>
      <c r="R25" s="383">
        <v>2.95</v>
      </c>
      <c r="S25" s="383">
        <v>2.66</v>
      </c>
      <c r="T25" s="381">
        <v>0.75</v>
      </c>
      <c r="U25" s="381">
        <v>2.52</v>
      </c>
      <c r="V25" s="25"/>
    </row>
    <row r="26" spans="1:22">
      <c r="A26" s="77" t="s">
        <v>85</v>
      </c>
      <c r="B26" s="343">
        <v>277</v>
      </c>
      <c r="C26" s="226">
        <v>469</v>
      </c>
      <c r="D26" s="226">
        <v>630</v>
      </c>
      <c r="E26" s="226">
        <v>368</v>
      </c>
      <c r="F26" s="226">
        <v>466</v>
      </c>
      <c r="G26" s="11">
        <v>36.97</v>
      </c>
      <c r="H26" s="170">
        <v>59.23</v>
      </c>
      <c r="I26" s="170">
        <v>70.849999999999994</v>
      </c>
      <c r="J26" s="170">
        <v>36.340000000000003</v>
      </c>
      <c r="K26" s="170">
        <v>48.77</v>
      </c>
      <c r="L26" s="131" t="s">
        <v>63</v>
      </c>
      <c r="M26" s="226" t="s">
        <v>63</v>
      </c>
      <c r="N26" s="226">
        <v>200</v>
      </c>
      <c r="O26" s="226" t="s">
        <v>63</v>
      </c>
      <c r="P26" s="421" t="s">
        <v>63</v>
      </c>
      <c r="Q26" s="384" t="s">
        <v>63</v>
      </c>
      <c r="R26" s="383" t="s">
        <v>63</v>
      </c>
      <c r="S26" s="383">
        <v>0</v>
      </c>
      <c r="T26" s="226" t="s">
        <v>63</v>
      </c>
      <c r="U26" s="421" t="s">
        <v>63</v>
      </c>
      <c r="V26" s="25"/>
    </row>
    <row r="27" spans="1:22">
      <c r="A27" s="77" t="s">
        <v>86</v>
      </c>
      <c r="B27" s="343">
        <v>532</v>
      </c>
      <c r="C27" s="226">
        <v>254</v>
      </c>
      <c r="D27" s="226">
        <v>579</v>
      </c>
      <c r="E27" s="226">
        <v>203</v>
      </c>
      <c r="F27" s="226">
        <v>490</v>
      </c>
      <c r="G27" s="11">
        <v>33.72</v>
      </c>
      <c r="H27" s="170">
        <v>93.19</v>
      </c>
      <c r="I27" s="170">
        <v>108.5</v>
      </c>
      <c r="J27" s="170">
        <v>50.31</v>
      </c>
      <c r="K27" s="170">
        <v>87.15</v>
      </c>
      <c r="L27" s="131" t="s">
        <v>63</v>
      </c>
      <c r="M27" s="226">
        <v>1</v>
      </c>
      <c r="N27" s="226">
        <v>321</v>
      </c>
      <c r="O27" s="226">
        <v>1754</v>
      </c>
      <c r="P27" s="226">
        <v>1184</v>
      </c>
      <c r="Q27" s="384" t="s">
        <v>63</v>
      </c>
      <c r="R27" s="383">
        <v>0</v>
      </c>
      <c r="S27" s="383">
        <v>0.01</v>
      </c>
      <c r="T27" s="381">
        <v>0</v>
      </c>
      <c r="U27" s="381">
        <v>0</v>
      </c>
      <c r="V27" s="25"/>
    </row>
    <row r="28" spans="1:22">
      <c r="A28" s="77" t="s">
        <v>87</v>
      </c>
      <c r="B28" s="343">
        <v>876</v>
      </c>
      <c r="C28" s="226">
        <v>2052</v>
      </c>
      <c r="D28" s="226">
        <v>1886</v>
      </c>
      <c r="E28" s="226">
        <v>1522</v>
      </c>
      <c r="F28" s="226">
        <v>2448</v>
      </c>
      <c r="G28" s="11">
        <v>42.41</v>
      </c>
      <c r="H28" s="170">
        <v>78.62</v>
      </c>
      <c r="I28" s="170">
        <v>76.44</v>
      </c>
      <c r="J28" s="170">
        <v>47.42</v>
      </c>
      <c r="K28" s="170">
        <v>76.45</v>
      </c>
      <c r="L28" s="226">
        <v>11</v>
      </c>
      <c r="M28" s="226">
        <v>60</v>
      </c>
      <c r="N28" s="226">
        <v>7756</v>
      </c>
      <c r="O28" s="226">
        <v>6000</v>
      </c>
      <c r="P28" s="226">
        <v>124</v>
      </c>
      <c r="Q28" s="113">
        <v>0</v>
      </c>
      <c r="R28" s="383">
        <v>0</v>
      </c>
      <c r="S28" s="383">
        <v>0.34</v>
      </c>
      <c r="T28" s="381">
        <v>0.23</v>
      </c>
      <c r="U28" s="381">
        <v>0</v>
      </c>
      <c r="V28" s="25"/>
    </row>
    <row r="29" spans="1:22">
      <c r="A29" s="77" t="s">
        <v>88</v>
      </c>
      <c r="B29" s="343">
        <v>1069</v>
      </c>
      <c r="C29" s="226">
        <v>2099</v>
      </c>
      <c r="D29" s="226">
        <v>2080</v>
      </c>
      <c r="E29" s="226">
        <v>1403</v>
      </c>
      <c r="F29" s="226">
        <v>1579</v>
      </c>
      <c r="G29" s="11">
        <v>53.52</v>
      </c>
      <c r="H29" s="170">
        <v>101.67</v>
      </c>
      <c r="I29" s="170">
        <v>90.23</v>
      </c>
      <c r="J29" s="170">
        <v>57.8</v>
      </c>
      <c r="K29" s="170">
        <v>65.819999999999993</v>
      </c>
      <c r="L29" s="131" t="s">
        <v>63</v>
      </c>
      <c r="M29" s="226" t="s">
        <v>63</v>
      </c>
      <c r="N29" s="226">
        <v>117</v>
      </c>
      <c r="O29" s="226">
        <v>3717</v>
      </c>
      <c r="P29" s="226">
        <v>6209</v>
      </c>
      <c r="Q29" s="384" t="s">
        <v>63</v>
      </c>
      <c r="R29" s="383" t="s">
        <v>63</v>
      </c>
      <c r="S29" s="383">
        <v>0</v>
      </c>
      <c r="T29" s="381">
        <v>0.16</v>
      </c>
      <c r="U29" s="381">
        <v>0.26</v>
      </c>
      <c r="V29" s="25"/>
    </row>
    <row r="30" spans="1:22">
      <c r="A30" s="77" t="s">
        <v>89</v>
      </c>
      <c r="B30" s="343">
        <v>115</v>
      </c>
      <c r="C30" s="226">
        <v>219</v>
      </c>
      <c r="D30" s="226">
        <v>353</v>
      </c>
      <c r="E30" s="226">
        <v>206</v>
      </c>
      <c r="F30" s="226">
        <v>173</v>
      </c>
      <c r="G30" s="11">
        <v>40.33</v>
      </c>
      <c r="H30" s="170">
        <v>64.11</v>
      </c>
      <c r="I30" s="170">
        <v>46.54</v>
      </c>
      <c r="J30" s="170">
        <v>31.09</v>
      </c>
      <c r="K30" s="170">
        <v>35.659999999999997</v>
      </c>
      <c r="L30" s="131" t="s">
        <v>63</v>
      </c>
      <c r="M30" s="226" t="s">
        <v>63</v>
      </c>
      <c r="N30" s="226" t="s">
        <v>63</v>
      </c>
      <c r="O30" s="226" t="s">
        <v>63</v>
      </c>
      <c r="P30" s="170" t="s">
        <v>63</v>
      </c>
      <c r="Q30" s="384" t="s">
        <v>63</v>
      </c>
      <c r="R30" s="383" t="s">
        <v>63</v>
      </c>
      <c r="S30" s="383" t="s">
        <v>63</v>
      </c>
      <c r="T30" s="381" t="s">
        <v>63</v>
      </c>
      <c r="U30" s="421" t="s">
        <v>63</v>
      </c>
      <c r="V30" s="25"/>
    </row>
    <row r="31" spans="1:22">
      <c r="A31" s="77" t="s">
        <v>90</v>
      </c>
      <c r="B31" s="343">
        <v>1422</v>
      </c>
      <c r="C31" s="226">
        <v>3134</v>
      </c>
      <c r="D31" s="226">
        <v>2617</v>
      </c>
      <c r="E31" s="226">
        <v>624</v>
      </c>
      <c r="F31" s="226">
        <v>1315</v>
      </c>
      <c r="G31" s="11">
        <v>84.02</v>
      </c>
      <c r="H31" s="170">
        <v>139.86000000000001</v>
      </c>
      <c r="I31" s="170">
        <v>127.84</v>
      </c>
      <c r="J31" s="170">
        <v>27.28</v>
      </c>
      <c r="K31" s="170">
        <v>61.45</v>
      </c>
      <c r="L31" s="131" t="s">
        <v>63</v>
      </c>
      <c r="M31" s="226">
        <v>43</v>
      </c>
      <c r="N31" s="226" t="s">
        <v>63</v>
      </c>
      <c r="O31" s="226">
        <v>55</v>
      </c>
      <c r="P31" s="226">
        <v>239</v>
      </c>
      <c r="Q31" s="384" t="s">
        <v>63</v>
      </c>
      <c r="R31" s="383">
        <v>0</v>
      </c>
      <c r="S31" s="383" t="s">
        <v>63</v>
      </c>
      <c r="T31" s="381" t="s">
        <v>63</v>
      </c>
      <c r="U31" s="381">
        <v>0.01</v>
      </c>
      <c r="V31" s="25"/>
    </row>
    <row r="32" spans="1:22">
      <c r="A32" s="77" t="s">
        <v>91</v>
      </c>
      <c r="B32" s="343">
        <v>132</v>
      </c>
      <c r="C32" s="226">
        <v>1235</v>
      </c>
      <c r="D32" s="226">
        <v>1063</v>
      </c>
      <c r="E32" s="226">
        <v>908</v>
      </c>
      <c r="F32" s="226">
        <v>1002</v>
      </c>
      <c r="G32" s="11">
        <v>8.76</v>
      </c>
      <c r="H32" s="170">
        <v>58.58</v>
      </c>
      <c r="I32" s="170">
        <v>47.64</v>
      </c>
      <c r="J32" s="170">
        <v>43.55</v>
      </c>
      <c r="K32" s="170">
        <v>43.26</v>
      </c>
      <c r="L32" s="131" t="s">
        <v>63</v>
      </c>
      <c r="M32" s="226">
        <v>35</v>
      </c>
      <c r="N32" s="226">
        <v>25</v>
      </c>
      <c r="O32" s="226">
        <v>5</v>
      </c>
      <c r="P32" s="226">
        <v>404</v>
      </c>
      <c r="Q32" s="384" t="s">
        <v>63</v>
      </c>
      <c r="R32" s="383">
        <v>0</v>
      </c>
      <c r="S32" s="383">
        <v>0</v>
      </c>
      <c r="T32" s="381">
        <v>0</v>
      </c>
      <c r="U32" s="381">
        <v>0.01</v>
      </c>
      <c r="V32" s="25"/>
    </row>
    <row r="33" spans="1:22">
      <c r="A33" s="77" t="s">
        <v>92</v>
      </c>
      <c r="B33" s="343">
        <v>872</v>
      </c>
      <c r="C33" s="226">
        <v>1563</v>
      </c>
      <c r="D33" s="226">
        <v>1702</v>
      </c>
      <c r="E33" s="226">
        <v>1105</v>
      </c>
      <c r="F33" s="226">
        <v>1431</v>
      </c>
      <c r="G33" s="11">
        <v>40.94</v>
      </c>
      <c r="H33" s="170">
        <v>63.15</v>
      </c>
      <c r="I33" s="170">
        <v>66.37</v>
      </c>
      <c r="J33" s="170">
        <v>43.46</v>
      </c>
      <c r="K33" s="170">
        <v>51.62</v>
      </c>
      <c r="L33" s="131" t="s">
        <v>63</v>
      </c>
      <c r="M33" s="226">
        <v>28</v>
      </c>
      <c r="N33" s="226" t="s">
        <v>63</v>
      </c>
      <c r="O33" s="226">
        <v>110</v>
      </c>
      <c r="P33" s="226">
        <v>420</v>
      </c>
      <c r="Q33" s="384" t="s">
        <v>63</v>
      </c>
      <c r="R33" s="383">
        <v>0</v>
      </c>
      <c r="S33" s="383" t="s">
        <v>63</v>
      </c>
      <c r="T33" s="381">
        <v>0</v>
      </c>
      <c r="U33" s="381">
        <v>0.02</v>
      </c>
      <c r="V33" s="25"/>
    </row>
    <row r="34" spans="1:22">
      <c r="A34" s="105" t="s">
        <v>93</v>
      </c>
      <c r="B34" s="342">
        <v>11018</v>
      </c>
      <c r="C34" s="294">
        <v>25857</v>
      </c>
      <c r="D34" s="294">
        <v>26775</v>
      </c>
      <c r="E34" s="294">
        <v>19616</v>
      </c>
      <c r="F34" s="294">
        <v>23496</v>
      </c>
      <c r="G34" s="8">
        <v>44.95</v>
      </c>
      <c r="H34" s="296">
        <v>85.97</v>
      </c>
      <c r="I34" s="296">
        <v>82.76</v>
      </c>
      <c r="J34" s="296">
        <v>55.57</v>
      </c>
      <c r="K34" s="296">
        <v>71.75</v>
      </c>
      <c r="L34" s="254">
        <v>1247</v>
      </c>
      <c r="M34" s="294">
        <v>1456</v>
      </c>
      <c r="N34" s="294">
        <v>12913</v>
      </c>
      <c r="O34" s="294">
        <v>10277</v>
      </c>
      <c r="P34" s="294">
        <v>2291</v>
      </c>
      <c r="Q34" s="382">
        <v>0.01</v>
      </c>
      <c r="R34" s="380">
        <v>0</v>
      </c>
      <c r="S34" s="380">
        <v>0.04</v>
      </c>
      <c r="T34" s="387">
        <v>0.03</v>
      </c>
      <c r="U34" s="387">
        <v>0.01</v>
      </c>
      <c r="V34" s="25"/>
    </row>
    <row r="35" spans="1:22">
      <c r="A35" s="77" t="s">
        <v>94</v>
      </c>
      <c r="B35" s="343">
        <v>341</v>
      </c>
      <c r="C35" s="226">
        <v>458</v>
      </c>
      <c r="D35" s="226">
        <v>374</v>
      </c>
      <c r="E35" s="226">
        <v>524</v>
      </c>
      <c r="F35" s="226">
        <v>485</v>
      </c>
      <c r="G35" s="11">
        <v>40.299999999999997</v>
      </c>
      <c r="H35" s="170">
        <v>40.21</v>
      </c>
      <c r="I35" s="170">
        <v>30.17</v>
      </c>
      <c r="J35" s="170">
        <v>40.75</v>
      </c>
      <c r="K35" s="170">
        <v>40.06</v>
      </c>
      <c r="L35" s="131" t="s">
        <v>63</v>
      </c>
      <c r="M35" s="226" t="s">
        <v>63</v>
      </c>
      <c r="N35" s="226" t="s">
        <v>63</v>
      </c>
      <c r="O35" s="226" t="s">
        <v>63</v>
      </c>
      <c r="P35" s="226" t="s">
        <v>63</v>
      </c>
      <c r="Q35" s="384" t="s">
        <v>63</v>
      </c>
      <c r="R35" s="383" t="s">
        <v>63</v>
      </c>
      <c r="S35" s="383" t="s">
        <v>63</v>
      </c>
      <c r="T35" s="381" t="s">
        <v>63</v>
      </c>
      <c r="U35" s="381" t="s">
        <v>63</v>
      </c>
      <c r="V35" s="25"/>
    </row>
    <row r="36" spans="1:22">
      <c r="A36" s="77" t="s">
        <v>95</v>
      </c>
      <c r="B36" s="343">
        <v>1338</v>
      </c>
      <c r="C36" s="226">
        <v>6659</v>
      </c>
      <c r="D36" s="226">
        <v>5543</v>
      </c>
      <c r="E36" s="226">
        <v>4307</v>
      </c>
      <c r="F36" s="226">
        <v>3948</v>
      </c>
      <c r="G36" s="11">
        <v>28.19</v>
      </c>
      <c r="H36" s="170">
        <v>115.58</v>
      </c>
      <c r="I36" s="170">
        <v>88.05</v>
      </c>
      <c r="J36" s="170">
        <v>65.53</v>
      </c>
      <c r="K36" s="170">
        <v>58.73</v>
      </c>
      <c r="L36" s="131" t="s">
        <v>63</v>
      </c>
      <c r="M36" s="226">
        <v>218</v>
      </c>
      <c r="N36" s="226">
        <v>56</v>
      </c>
      <c r="O36" s="226">
        <v>822</v>
      </c>
      <c r="P36" s="226">
        <v>2058</v>
      </c>
      <c r="Q36" s="384" t="s">
        <v>63</v>
      </c>
      <c r="R36" s="383">
        <v>0</v>
      </c>
      <c r="S36" s="383">
        <v>0</v>
      </c>
      <c r="T36" s="381">
        <v>0.01</v>
      </c>
      <c r="U36" s="381">
        <v>0.03</v>
      </c>
      <c r="V36" s="25"/>
    </row>
    <row r="37" spans="1:22">
      <c r="A37" s="77" t="s">
        <v>96</v>
      </c>
      <c r="B37" s="343">
        <v>1151</v>
      </c>
      <c r="C37" s="226">
        <v>3792</v>
      </c>
      <c r="D37" s="226">
        <v>2792</v>
      </c>
      <c r="E37" s="226">
        <v>2049</v>
      </c>
      <c r="F37" s="226">
        <v>2500</v>
      </c>
      <c r="G37" s="11">
        <v>39.18</v>
      </c>
      <c r="H37" s="170">
        <v>108.3</v>
      </c>
      <c r="I37" s="170">
        <v>78.5</v>
      </c>
      <c r="J37" s="170">
        <v>57.19</v>
      </c>
      <c r="K37" s="170">
        <v>60.74</v>
      </c>
      <c r="L37" s="131" t="s">
        <v>63</v>
      </c>
      <c r="M37" s="226" t="s">
        <v>63</v>
      </c>
      <c r="N37" s="226" t="s">
        <v>63</v>
      </c>
      <c r="O37" s="226" t="s">
        <v>63</v>
      </c>
      <c r="P37" s="226">
        <v>30</v>
      </c>
      <c r="Q37" s="384" t="s">
        <v>63</v>
      </c>
      <c r="R37" s="383" t="s">
        <v>63</v>
      </c>
      <c r="S37" s="383" t="s">
        <v>63</v>
      </c>
      <c r="T37" s="381" t="s">
        <v>63</v>
      </c>
      <c r="U37" s="381">
        <v>0</v>
      </c>
      <c r="V37" s="25"/>
    </row>
    <row r="38" spans="1:22">
      <c r="A38" s="77" t="s">
        <v>97</v>
      </c>
      <c r="B38" s="343">
        <v>2132</v>
      </c>
      <c r="C38" s="226">
        <v>5100</v>
      </c>
      <c r="D38" s="226">
        <v>5190</v>
      </c>
      <c r="E38" s="226">
        <v>4195</v>
      </c>
      <c r="F38" s="226">
        <v>3154</v>
      </c>
      <c r="G38" s="11">
        <v>55.6</v>
      </c>
      <c r="H38" s="170">
        <v>112.11</v>
      </c>
      <c r="I38" s="170">
        <v>97.25</v>
      </c>
      <c r="J38" s="170">
        <v>65.38</v>
      </c>
      <c r="K38" s="170">
        <v>58.6</v>
      </c>
      <c r="L38" s="131" t="s">
        <v>63</v>
      </c>
      <c r="M38" s="226">
        <v>170</v>
      </c>
      <c r="N38" s="226">
        <v>164</v>
      </c>
      <c r="O38" s="226">
        <v>11</v>
      </c>
      <c r="P38" s="226">
        <v>55</v>
      </c>
      <c r="Q38" s="384" t="s">
        <v>63</v>
      </c>
      <c r="R38" s="383">
        <v>0</v>
      </c>
      <c r="S38" s="383">
        <v>0</v>
      </c>
      <c r="T38" s="381">
        <v>0</v>
      </c>
      <c r="U38" s="381">
        <v>0</v>
      </c>
      <c r="V38" s="25"/>
    </row>
    <row r="39" spans="1:22">
      <c r="A39" s="77" t="s">
        <v>98</v>
      </c>
      <c r="B39" s="343">
        <v>1060</v>
      </c>
      <c r="C39" s="226">
        <v>2296</v>
      </c>
      <c r="D39" s="226">
        <v>2048</v>
      </c>
      <c r="E39" s="226">
        <v>1412</v>
      </c>
      <c r="F39" s="226">
        <v>2632</v>
      </c>
      <c r="G39" s="11">
        <v>35.9</v>
      </c>
      <c r="H39" s="170">
        <v>61.85</v>
      </c>
      <c r="I39" s="170">
        <v>52.82</v>
      </c>
      <c r="J39" s="170">
        <v>36.44</v>
      </c>
      <c r="K39" s="170">
        <v>65.44</v>
      </c>
      <c r="L39" s="226">
        <v>1206</v>
      </c>
      <c r="M39" s="226">
        <v>87</v>
      </c>
      <c r="N39" s="226">
        <v>76</v>
      </c>
      <c r="O39" s="226">
        <v>85</v>
      </c>
      <c r="P39" s="226">
        <v>89</v>
      </c>
      <c r="Q39" s="113">
        <v>0.04</v>
      </c>
      <c r="R39" s="383">
        <v>0</v>
      </c>
      <c r="S39" s="383">
        <v>0</v>
      </c>
      <c r="T39" s="381">
        <v>0</v>
      </c>
      <c r="U39" s="381">
        <v>0</v>
      </c>
      <c r="V39" s="25"/>
    </row>
    <row r="40" spans="1:22">
      <c r="A40" s="77" t="s">
        <v>99</v>
      </c>
      <c r="B40" s="343">
        <v>593</v>
      </c>
      <c r="C40" s="226">
        <v>1901</v>
      </c>
      <c r="D40" s="226">
        <v>1792</v>
      </c>
      <c r="E40" s="226">
        <v>2351</v>
      </c>
      <c r="F40" s="226">
        <v>2097</v>
      </c>
      <c r="G40" s="11">
        <v>28.27</v>
      </c>
      <c r="H40" s="170">
        <v>61.6</v>
      </c>
      <c r="I40" s="170">
        <v>60.26</v>
      </c>
      <c r="J40" s="170">
        <v>78.47</v>
      </c>
      <c r="K40" s="170">
        <v>70.989999999999995</v>
      </c>
      <c r="L40" s="131" t="s">
        <v>63</v>
      </c>
      <c r="M40" s="226" t="s">
        <v>63</v>
      </c>
      <c r="N40" s="226" t="s">
        <v>63</v>
      </c>
      <c r="O40" s="226" t="s">
        <v>63</v>
      </c>
      <c r="P40" s="226" t="s">
        <v>63</v>
      </c>
      <c r="Q40" s="384" t="s">
        <v>63</v>
      </c>
      <c r="R40" s="383" t="s">
        <v>63</v>
      </c>
      <c r="S40" s="383" t="s">
        <v>63</v>
      </c>
      <c r="T40" s="381" t="s">
        <v>63</v>
      </c>
      <c r="U40" s="226" t="s">
        <v>63</v>
      </c>
      <c r="V40" s="25"/>
    </row>
    <row r="41" spans="1:22">
      <c r="A41" s="77" t="s">
        <v>100</v>
      </c>
      <c r="B41" s="343">
        <v>2474</v>
      </c>
      <c r="C41" s="226">
        <v>2564</v>
      </c>
      <c r="D41" s="226">
        <v>3398</v>
      </c>
      <c r="E41" s="226">
        <v>2893</v>
      </c>
      <c r="F41" s="226">
        <v>7005</v>
      </c>
      <c r="G41" s="11">
        <v>56.98</v>
      </c>
      <c r="H41" s="170">
        <v>55.03</v>
      </c>
      <c r="I41" s="170">
        <v>60.2</v>
      </c>
      <c r="J41" s="170">
        <v>39.65</v>
      </c>
      <c r="K41" s="170">
        <v>151.12</v>
      </c>
      <c r="L41" s="226">
        <v>41</v>
      </c>
      <c r="M41" s="226">
        <v>241</v>
      </c>
      <c r="N41" s="226">
        <v>231</v>
      </c>
      <c r="O41" s="226">
        <v>359</v>
      </c>
      <c r="P41" s="226">
        <v>35</v>
      </c>
      <c r="Q41" s="113">
        <v>0</v>
      </c>
      <c r="R41" s="383">
        <v>0</v>
      </c>
      <c r="S41" s="383">
        <v>0</v>
      </c>
      <c r="T41" s="381">
        <v>0.01</v>
      </c>
      <c r="U41" s="381">
        <v>0</v>
      </c>
      <c r="V41" s="25"/>
    </row>
    <row r="42" spans="1:22">
      <c r="A42" s="77" t="s">
        <v>101</v>
      </c>
      <c r="B42" s="343">
        <v>1929</v>
      </c>
      <c r="C42" s="226">
        <v>3087</v>
      </c>
      <c r="D42" s="226">
        <v>5638</v>
      </c>
      <c r="E42" s="226">
        <v>1885</v>
      </c>
      <c r="F42" s="226">
        <v>1675</v>
      </c>
      <c r="G42" s="11">
        <v>67.52</v>
      </c>
      <c r="H42" s="170">
        <v>85.7</v>
      </c>
      <c r="I42" s="170">
        <v>158.5</v>
      </c>
      <c r="J42" s="170">
        <v>51.29</v>
      </c>
      <c r="K42" s="170">
        <v>44.55</v>
      </c>
      <c r="L42" s="131" t="s">
        <v>63</v>
      </c>
      <c r="M42" s="226">
        <v>740</v>
      </c>
      <c r="N42" s="226">
        <v>12386</v>
      </c>
      <c r="O42" s="226">
        <v>9000</v>
      </c>
      <c r="P42" s="226">
        <v>24</v>
      </c>
      <c r="Q42" s="384" t="s">
        <v>63</v>
      </c>
      <c r="R42" s="383">
        <v>0.02</v>
      </c>
      <c r="S42" s="383">
        <v>0.35</v>
      </c>
      <c r="T42" s="381">
        <v>0.25</v>
      </c>
      <c r="U42" s="381">
        <v>0</v>
      </c>
      <c r="V42" s="25"/>
    </row>
    <row r="43" spans="1:22">
      <c r="A43" s="106" t="s">
        <v>102</v>
      </c>
      <c r="B43" s="344">
        <v>2281</v>
      </c>
      <c r="C43" s="295">
        <v>7001</v>
      </c>
      <c r="D43" s="295">
        <v>6387</v>
      </c>
      <c r="E43" s="295">
        <v>5993</v>
      </c>
      <c r="F43" s="295">
        <v>4232</v>
      </c>
      <c r="G43" s="139">
        <v>29.37</v>
      </c>
      <c r="H43" s="297">
        <v>73.77</v>
      </c>
      <c r="I43" s="297">
        <v>66.42</v>
      </c>
      <c r="J43" s="297">
        <v>62.33</v>
      </c>
      <c r="K43" s="297">
        <v>43.11</v>
      </c>
      <c r="L43" s="255">
        <v>364</v>
      </c>
      <c r="M43" s="295">
        <v>256</v>
      </c>
      <c r="N43" s="295">
        <v>72</v>
      </c>
      <c r="O43" s="295">
        <v>2471</v>
      </c>
      <c r="P43" s="295">
        <v>5206</v>
      </c>
      <c r="Q43" s="385">
        <v>0.01</v>
      </c>
      <c r="R43" s="386">
        <v>0</v>
      </c>
      <c r="S43" s="386">
        <v>0</v>
      </c>
      <c r="T43" s="388">
        <v>0.03</v>
      </c>
      <c r="U43" s="388">
        <v>0.05</v>
      </c>
      <c r="V43" s="25"/>
    </row>
    <row r="44" spans="1:22" ht="39" customHeight="1">
      <c r="A44" s="466" t="s">
        <v>350</v>
      </c>
      <c r="B44" s="466"/>
      <c r="C44" s="466"/>
      <c r="D44" s="466"/>
      <c r="E44" s="466"/>
      <c r="F44" s="466"/>
      <c r="G44" s="466"/>
      <c r="H44" s="466"/>
      <c r="I44" s="466"/>
      <c r="J44" s="466"/>
      <c r="K44" s="466"/>
      <c r="L44" s="466"/>
      <c r="M44" s="466"/>
      <c r="N44" s="466"/>
      <c r="O44" s="466"/>
      <c r="P44" s="466"/>
      <c r="Q44" s="466"/>
      <c r="R44" s="466"/>
      <c r="S44" s="466"/>
      <c r="T44" s="466"/>
      <c r="U44" s="466"/>
    </row>
  </sheetData>
  <mergeCells count="9">
    <mergeCell ref="A44:U44"/>
    <mergeCell ref="A2:A4"/>
    <mergeCell ref="Q3:U3"/>
    <mergeCell ref="L2:U2"/>
    <mergeCell ref="A1:U1"/>
    <mergeCell ref="B3:F3"/>
    <mergeCell ref="G3:K3"/>
    <mergeCell ref="B2:K2"/>
    <mergeCell ref="L3:P3"/>
  </mergeCells>
  <pageMargins left="0.51181102362204722" right="0.51181102362204722" top="0.86614173228346458" bottom="0.86614173228346458" header="0.51181102362204722" footer="0.51181102362204722"/>
  <pageSetup paperSize="9" orientation="portrait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</sheetPr>
  <dimension ref="A1:I30"/>
  <sheetViews>
    <sheetView zoomScaleNormal="100" workbookViewId="0">
      <selection activeCell="E16" sqref="E16"/>
    </sheetView>
  </sheetViews>
  <sheetFormatPr defaultRowHeight="12.75"/>
  <cols>
    <col min="1" max="1" width="17.42578125" customWidth="1"/>
  </cols>
  <sheetData>
    <row r="1" spans="1:9" ht="40.5" customHeight="1">
      <c r="A1" s="432" t="s">
        <v>333</v>
      </c>
      <c r="B1" s="433"/>
      <c r="C1" s="433"/>
      <c r="D1" s="433"/>
      <c r="E1" s="433"/>
      <c r="F1" s="433"/>
      <c r="G1" s="433"/>
      <c r="H1" s="433"/>
      <c r="I1" s="433"/>
    </row>
    <row r="2" spans="1:9">
      <c r="A2" s="1"/>
      <c r="B2" s="1"/>
      <c r="C2" s="1"/>
      <c r="D2" s="1"/>
    </row>
    <row r="3" spans="1:9">
      <c r="A3" s="1"/>
    </row>
    <row r="4" spans="1:9">
      <c r="A4" s="1"/>
    </row>
    <row r="5" spans="1:9">
      <c r="A5" s="1"/>
    </row>
    <row r="6" spans="1:9">
      <c r="A6" s="1"/>
    </row>
    <row r="7" spans="1:9">
      <c r="A7" s="1"/>
    </row>
    <row r="8" spans="1:9">
      <c r="A8" s="1"/>
      <c r="B8" s="1"/>
      <c r="C8" s="1"/>
      <c r="D8" s="1"/>
    </row>
    <row r="20" spans="1:9" ht="22.5" customHeight="1">
      <c r="A20" s="434" t="s">
        <v>11</v>
      </c>
      <c r="B20" s="434"/>
      <c r="C20" s="434"/>
      <c r="D20" s="434"/>
      <c r="E20" s="434"/>
      <c r="F20" s="434"/>
      <c r="G20" s="434"/>
      <c r="H20" s="434"/>
      <c r="I20" s="434"/>
    </row>
    <row r="21" spans="1:9" ht="8.4499999999999993" customHeight="1"/>
    <row r="22" spans="1:9">
      <c r="A22" s="317" t="s">
        <v>296</v>
      </c>
      <c r="B22" s="394">
        <v>0.75800000000000001</v>
      </c>
    </row>
    <row r="23" spans="1:9">
      <c r="A23" s="317" t="s">
        <v>300</v>
      </c>
      <c r="B23" s="394">
        <v>0.108</v>
      </c>
    </row>
    <row r="24" spans="1:9">
      <c r="A24" s="317" t="s">
        <v>297</v>
      </c>
      <c r="B24" s="394">
        <v>0.125</v>
      </c>
    </row>
    <row r="25" spans="1:9">
      <c r="A25" s="317" t="s">
        <v>298</v>
      </c>
      <c r="B25" s="394">
        <v>1E-3</v>
      </c>
      <c r="H25" s="319"/>
    </row>
    <row r="26" spans="1:9">
      <c r="A26" s="317" t="s">
        <v>299</v>
      </c>
      <c r="B26" s="394">
        <v>8.0000000000000002E-3</v>
      </c>
      <c r="H26" s="319"/>
    </row>
    <row r="27" spans="1:9">
      <c r="H27" s="319"/>
    </row>
    <row r="28" spans="1:9">
      <c r="H28" s="319"/>
    </row>
    <row r="29" spans="1:9">
      <c r="H29" s="319"/>
    </row>
    <row r="30" spans="1:9">
      <c r="H30" s="319"/>
    </row>
  </sheetData>
  <mergeCells count="2">
    <mergeCell ref="A1:I1"/>
    <mergeCell ref="A20:I20"/>
  </mergeCells>
  <phoneticPr fontId="0" type="noConversion"/>
  <pageMargins left="0.51181102362204722" right="0.51181102362204722" top="0.86614173228346458" bottom="0.86614173228346458" header="0.51181102362204722" footer="0.51181102362204722"/>
  <pageSetup paperSize="9" orientation="portrait" verticalDpi="0" r:id="rId1"/>
  <headerFooter alignWithMargins="0">
    <oddHeader>&amp;C&amp;8&amp;K01+049 16. Agricultură / &amp;"Arial Cyr,Italic"Сельское хозяйство&amp;"Arial Cyr,Regular" / &amp;"Arial Cyr,Italic"Agriculture</oddHeader>
    <oddFooter>&amp;L&amp;8&amp;K01+048Anuarul statistic al Republicii Moldova, ediția 2024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79998168889431442"/>
  </sheetPr>
  <dimension ref="A1:K23"/>
  <sheetViews>
    <sheetView zoomScaleNormal="100" workbookViewId="0">
      <pane ySplit="2" topLeftCell="A3" activePane="bottomLeft" state="frozen"/>
      <selection pane="bottomLeft" activeCell="A2" sqref="A2"/>
    </sheetView>
  </sheetViews>
  <sheetFormatPr defaultRowHeight="12.75"/>
  <cols>
    <col min="1" max="1" width="31.28515625" customWidth="1"/>
    <col min="2" max="11" width="6.42578125" customWidth="1"/>
  </cols>
  <sheetData>
    <row r="1" spans="1:11" ht="49.5" customHeight="1">
      <c r="A1" s="468" t="s">
        <v>331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</row>
    <row r="2" spans="1:11">
      <c r="A2" s="101"/>
      <c r="B2" s="86">
        <v>2010</v>
      </c>
      <c r="C2" s="103">
        <v>2015</v>
      </c>
      <c r="D2" s="88">
        <v>2016</v>
      </c>
      <c r="E2" s="88">
        <v>2017</v>
      </c>
      <c r="F2" s="88">
        <v>2018</v>
      </c>
      <c r="G2" s="88">
        <v>2019</v>
      </c>
      <c r="H2" s="88">
        <v>2020</v>
      </c>
      <c r="I2" s="88">
        <v>2021</v>
      </c>
      <c r="J2" s="88">
        <v>2022</v>
      </c>
      <c r="K2" s="321">
        <v>2023</v>
      </c>
    </row>
    <row r="3" spans="1:11" ht="12.75" customHeight="1">
      <c r="A3" s="107" t="s">
        <v>207</v>
      </c>
      <c r="B3" s="108"/>
      <c r="C3" s="109"/>
      <c r="E3" s="100"/>
      <c r="I3" s="25"/>
      <c r="J3" s="25"/>
      <c r="K3" s="25"/>
    </row>
    <row r="4" spans="1:11" ht="48.75" customHeight="1">
      <c r="A4" s="305" t="s">
        <v>287</v>
      </c>
      <c r="B4" s="220">
        <v>256.60000000000002</v>
      </c>
      <c r="C4" s="256">
        <v>296.8</v>
      </c>
      <c r="D4" s="257">
        <v>349.3</v>
      </c>
      <c r="E4" s="257">
        <v>404.1</v>
      </c>
      <c r="F4" s="258">
        <v>423.9</v>
      </c>
      <c r="G4" s="58">
        <v>458.6</v>
      </c>
      <c r="H4" s="52">
        <v>576.6</v>
      </c>
      <c r="I4" s="157">
        <v>446.6</v>
      </c>
      <c r="J4" s="157">
        <v>546.5</v>
      </c>
      <c r="K4" s="52">
        <v>380.9</v>
      </c>
    </row>
    <row r="5" spans="1:11" ht="38.25" customHeight="1">
      <c r="A5" s="305" t="s">
        <v>288</v>
      </c>
      <c r="B5" s="220">
        <v>194.2</v>
      </c>
      <c r="C5" s="220">
        <v>238.21600000000001</v>
      </c>
      <c r="D5" s="259">
        <v>277</v>
      </c>
      <c r="E5" s="257">
        <v>336.6</v>
      </c>
      <c r="F5" s="260">
        <v>404</v>
      </c>
      <c r="G5" s="58">
        <v>451</v>
      </c>
      <c r="H5" s="58">
        <v>458</v>
      </c>
      <c r="I5" s="157">
        <v>468.3</v>
      </c>
      <c r="J5" s="157">
        <v>526.9</v>
      </c>
      <c r="K5" s="52">
        <v>592.29999999999995</v>
      </c>
    </row>
    <row r="6" spans="1:11" ht="36.75" customHeight="1">
      <c r="A6" s="305" t="s">
        <v>289</v>
      </c>
      <c r="B6" s="261">
        <v>1.32</v>
      </c>
      <c r="C6" s="256">
        <v>1.25</v>
      </c>
      <c r="D6" s="262">
        <v>1.3</v>
      </c>
      <c r="E6" s="262">
        <v>1.2</v>
      </c>
      <c r="F6" s="258">
        <v>1.05</v>
      </c>
      <c r="G6" s="247">
        <v>1.02</v>
      </c>
      <c r="H6" s="52">
        <v>1.26</v>
      </c>
      <c r="I6" s="349">
        <v>0.95</v>
      </c>
      <c r="J6" s="157">
        <v>1.04</v>
      </c>
      <c r="K6" s="52">
        <v>0.64</v>
      </c>
    </row>
    <row r="7" spans="1:11" ht="12.75" customHeight="1">
      <c r="A7" s="112" t="s">
        <v>208</v>
      </c>
      <c r="B7" s="54"/>
      <c r="C7" s="54"/>
      <c r="D7" s="110"/>
      <c r="E7" s="110"/>
      <c r="F7" s="90"/>
      <c r="G7" s="151"/>
      <c r="H7" s="25"/>
      <c r="I7" s="157"/>
      <c r="J7" s="157"/>
      <c r="K7" s="52"/>
    </row>
    <row r="8" spans="1:11" ht="50.25" customHeight="1">
      <c r="A8" s="305" t="s">
        <v>287</v>
      </c>
      <c r="B8" s="57">
        <v>683.3</v>
      </c>
      <c r="C8" s="57">
        <v>811.3</v>
      </c>
      <c r="D8" s="263">
        <v>1132</v>
      </c>
      <c r="E8" s="263">
        <v>1110</v>
      </c>
      <c r="F8" s="264">
        <v>1301.4000000000001</v>
      </c>
      <c r="G8" s="157">
        <v>1349.2</v>
      </c>
      <c r="H8" s="157">
        <v>1450</v>
      </c>
      <c r="I8" s="157">
        <v>1545.9</v>
      </c>
      <c r="J8" s="157">
        <v>1358.8</v>
      </c>
      <c r="K8" s="157">
        <v>1336.6</v>
      </c>
    </row>
    <row r="9" spans="1:11" ht="40.5" customHeight="1">
      <c r="A9" s="305" t="s">
        <v>288</v>
      </c>
      <c r="B9" s="220">
        <v>215.2</v>
      </c>
      <c r="C9" s="220">
        <v>337.65899999999999</v>
      </c>
      <c r="D9" s="257">
        <v>411.1</v>
      </c>
      <c r="E9" s="259">
        <v>449.8</v>
      </c>
      <c r="F9" s="264">
        <v>498.1</v>
      </c>
      <c r="G9" s="58">
        <v>696.7</v>
      </c>
      <c r="H9" s="52">
        <v>448.1</v>
      </c>
      <c r="I9" s="157">
        <v>610.70000000000005</v>
      </c>
      <c r="J9" s="157">
        <v>548.79999999999995</v>
      </c>
      <c r="K9" s="52">
        <v>659.5</v>
      </c>
    </row>
    <row r="10" spans="1:11" ht="35.25" customHeight="1">
      <c r="A10" s="305" t="s">
        <v>289</v>
      </c>
      <c r="B10" s="246">
        <v>3.17</v>
      </c>
      <c r="C10" s="246">
        <v>2.4</v>
      </c>
      <c r="D10" s="257">
        <v>2.75</v>
      </c>
      <c r="E10" s="262">
        <v>2.5</v>
      </c>
      <c r="F10" s="265">
        <v>2.61</v>
      </c>
      <c r="G10" s="247">
        <v>1.94</v>
      </c>
      <c r="H10" s="52">
        <v>3.24</v>
      </c>
      <c r="I10" s="349">
        <v>2.5299999999999998</v>
      </c>
      <c r="J10" s="157">
        <v>2.48</v>
      </c>
      <c r="K10" s="52">
        <v>2.0299999999999998</v>
      </c>
    </row>
    <row r="11" spans="1:11">
      <c r="A11" s="112" t="s">
        <v>209</v>
      </c>
      <c r="B11" s="113"/>
      <c r="C11" s="54"/>
      <c r="D11" s="110"/>
      <c r="E11" s="111"/>
      <c r="F11" s="121"/>
      <c r="G11" s="151"/>
      <c r="H11" s="25"/>
      <c r="I11" s="157"/>
      <c r="J11" s="157"/>
      <c r="K11" s="52"/>
    </row>
    <row r="12" spans="1:11" ht="51.75" customHeight="1">
      <c r="A12" s="305" t="s">
        <v>287</v>
      </c>
      <c r="B12" s="38">
        <v>1030</v>
      </c>
      <c r="C12" s="38">
        <v>1371.1</v>
      </c>
      <c r="D12" s="263">
        <v>1460</v>
      </c>
      <c r="E12" s="263">
        <v>1384.9</v>
      </c>
      <c r="F12" s="264">
        <v>2625.2</v>
      </c>
      <c r="G12" s="157">
        <v>1393.4</v>
      </c>
      <c r="H12" s="157">
        <v>1328.3</v>
      </c>
      <c r="I12" s="157">
        <v>1537.2</v>
      </c>
      <c r="J12" s="157">
        <v>1631.7</v>
      </c>
      <c r="K12" s="157">
        <v>1512.2</v>
      </c>
    </row>
    <row r="13" spans="1:11" ht="41.25" customHeight="1">
      <c r="A13" s="305" t="s">
        <v>288</v>
      </c>
      <c r="B13" s="55">
        <v>486.1</v>
      </c>
      <c r="C13" s="55">
        <v>760.19799999999998</v>
      </c>
      <c r="D13" s="257">
        <v>752.2</v>
      </c>
      <c r="E13" s="257">
        <v>810.1</v>
      </c>
      <c r="F13" s="258">
        <v>793.8</v>
      </c>
      <c r="G13" s="58">
        <v>838.4</v>
      </c>
      <c r="H13" s="52">
        <v>800.6</v>
      </c>
      <c r="I13" s="157">
        <v>885.1</v>
      </c>
      <c r="J13" s="157">
        <v>914.5</v>
      </c>
      <c r="K13" s="52">
        <v>979.7</v>
      </c>
    </row>
    <row r="14" spans="1:11" ht="36" customHeight="1">
      <c r="A14" s="305" t="s">
        <v>289</v>
      </c>
      <c r="B14" s="246">
        <v>2.08</v>
      </c>
      <c r="C14" s="246">
        <v>1.8</v>
      </c>
      <c r="D14" s="257">
        <v>1.94</v>
      </c>
      <c r="E14" s="262">
        <v>1.7</v>
      </c>
      <c r="F14" s="258">
        <v>3.31</v>
      </c>
      <c r="G14" s="247">
        <v>1.66</v>
      </c>
      <c r="H14" s="52">
        <v>1.66</v>
      </c>
      <c r="I14" s="349">
        <v>1.74</v>
      </c>
      <c r="J14" s="157">
        <v>1.78</v>
      </c>
      <c r="K14" s="52">
        <v>1.54</v>
      </c>
    </row>
    <row r="15" spans="1:11" ht="12" customHeight="1">
      <c r="A15" s="112" t="s">
        <v>210</v>
      </c>
      <c r="B15" s="11"/>
      <c r="C15" s="11"/>
      <c r="D15" s="110"/>
      <c r="E15" s="110"/>
      <c r="F15" s="90"/>
      <c r="G15" s="151"/>
      <c r="H15" s="25"/>
      <c r="I15" s="157"/>
      <c r="J15" s="157"/>
      <c r="K15" s="52"/>
    </row>
    <row r="16" spans="1:11" ht="48.75" customHeight="1">
      <c r="A16" s="305" t="s">
        <v>287</v>
      </c>
      <c r="B16" s="55">
        <v>37.6</v>
      </c>
      <c r="C16" s="55">
        <v>80.099999999999994</v>
      </c>
      <c r="D16" s="257">
        <v>439.8</v>
      </c>
      <c r="E16" s="257">
        <v>783.8</v>
      </c>
      <c r="F16" s="258">
        <v>733.8</v>
      </c>
      <c r="G16" s="58">
        <v>791.2</v>
      </c>
      <c r="H16" s="157">
        <v>1652.4</v>
      </c>
      <c r="I16" s="157">
        <v>915.2</v>
      </c>
      <c r="J16" s="157">
        <v>659</v>
      </c>
      <c r="K16" s="52">
        <v>309.8</v>
      </c>
    </row>
    <row r="17" spans="1:11" ht="36.75" customHeight="1">
      <c r="A17" s="305" t="s">
        <v>288</v>
      </c>
      <c r="B17" s="55">
        <v>11.6</v>
      </c>
      <c r="C17" s="55">
        <v>30.928000000000001</v>
      </c>
      <c r="D17" s="257">
        <v>33.799999999999997</v>
      </c>
      <c r="E17" s="257">
        <v>48.2</v>
      </c>
      <c r="F17" s="258">
        <v>47.5</v>
      </c>
      <c r="G17" s="58">
        <v>53.3</v>
      </c>
      <c r="H17" s="58">
        <v>46</v>
      </c>
      <c r="I17" s="157">
        <v>55.9</v>
      </c>
      <c r="J17" s="157">
        <v>68.599999999999994</v>
      </c>
      <c r="K17" s="52">
        <v>59.3</v>
      </c>
    </row>
    <row r="18" spans="1:11" ht="36" customHeight="1">
      <c r="A18" s="305" t="s">
        <v>289</v>
      </c>
      <c r="B18" s="246">
        <v>3.26</v>
      </c>
      <c r="C18" s="246">
        <v>2.59</v>
      </c>
      <c r="D18" s="257">
        <v>13.01</v>
      </c>
      <c r="E18" s="262">
        <v>16.2</v>
      </c>
      <c r="F18" s="258">
        <v>15.46</v>
      </c>
      <c r="G18" s="247">
        <v>14.83</v>
      </c>
      <c r="H18" s="52">
        <v>35.950000000000003</v>
      </c>
      <c r="I18" s="349">
        <v>16.37</v>
      </c>
      <c r="J18" s="157">
        <v>9.61</v>
      </c>
      <c r="K18" s="52">
        <v>5.22</v>
      </c>
    </row>
    <row r="19" spans="1:11">
      <c r="A19" s="114" t="s">
        <v>211</v>
      </c>
      <c r="B19" s="11"/>
      <c r="C19" s="11"/>
      <c r="D19" s="110"/>
      <c r="E19" s="110"/>
      <c r="F19" s="90"/>
      <c r="G19" s="151"/>
      <c r="H19" s="25"/>
      <c r="I19" s="157"/>
      <c r="J19" s="157"/>
      <c r="K19" s="52"/>
    </row>
    <row r="20" spans="1:11" ht="47.25" customHeight="1">
      <c r="A20" s="305" t="s">
        <v>287</v>
      </c>
      <c r="B20" s="55">
        <v>34.4</v>
      </c>
      <c r="C20" s="55">
        <v>244.5</v>
      </c>
      <c r="D20" s="257">
        <v>286.89999999999998</v>
      </c>
      <c r="E20" s="257">
        <v>398.1</v>
      </c>
      <c r="F20" s="258">
        <v>502.1</v>
      </c>
      <c r="G20" s="58">
        <v>750.3</v>
      </c>
      <c r="H20" s="52">
        <v>847.7</v>
      </c>
      <c r="I20" s="157">
        <v>1182.5</v>
      </c>
      <c r="J20" s="157">
        <v>1921.6</v>
      </c>
      <c r="K20" s="52">
        <v>969.9</v>
      </c>
    </row>
    <row r="21" spans="1:11" ht="36.75" customHeight="1">
      <c r="A21" s="305" t="s">
        <v>288</v>
      </c>
      <c r="B21" s="55">
        <v>46.2</v>
      </c>
      <c r="C21" s="55">
        <v>141.512</v>
      </c>
      <c r="D21" s="257">
        <v>179.6</v>
      </c>
      <c r="E21" s="257">
        <v>198.7</v>
      </c>
      <c r="F21" s="258">
        <v>202.7</v>
      </c>
      <c r="G21" s="58">
        <v>246.7</v>
      </c>
      <c r="H21" s="52">
        <v>217.1</v>
      </c>
      <c r="I21" s="157">
        <v>265.39999999999998</v>
      </c>
      <c r="J21" s="157">
        <v>300.60000000000002</v>
      </c>
      <c r="K21" s="52">
        <v>256.3</v>
      </c>
    </row>
    <row r="22" spans="1:11" ht="38.25" customHeight="1">
      <c r="A22" s="306" t="s">
        <v>289</v>
      </c>
      <c r="B22" s="250">
        <v>0.75</v>
      </c>
      <c r="C22" s="250">
        <v>1.73</v>
      </c>
      <c r="D22" s="266">
        <v>1.6</v>
      </c>
      <c r="E22" s="266">
        <v>2</v>
      </c>
      <c r="F22" s="267">
        <v>2.48</v>
      </c>
      <c r="G22" s="252">
        <v>3.04</v>
      </c>
      <c r="H22" s="252">
        <v>3.9</v>
      </c>
      <c r="I22" s="350">
        <v>4.46</v>
      </c>
      <c r="J22" s="161">
        <v>6.39</v>
      </c>
      <c r="K22" s="162">
        <v>3.78</v>
      </c>
    </row>
    <row r="23" spans="1:11">
      <c r="I23" s="199"/>
    </row>
  </sheetData>
  <mergeCells count="1">
    <mergeCell ref="A1:K1"/>
  </mergeCells>
  <pageMargins left="0.51181102362204722" right="0.51181102362204722" top="0.86614173228346458" bottom="0.86614173228346458" header="0.51181102362204722" footer="0.51181102362204722"/>
  <pageSetup paperSize="9" orientation="portrait" horizontalDpi="1200" verticalDpi="1200" r:id="rId1"/>
  <headerFooter alignWithMargins="0">
    <oddHeader>&amp;C&amp;8&amp;K01+048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1:P16"/>
  <sheetViews>
    <sheetView zoomScaleNormal="100" workbookViewId="0">
      <selection activeCell="A2" sqref="A2:A4"/>
    </sheetView>
  </sheetViews>
  <sheetFormatPr defaultRowHeight="12.75"/>
  <cols>
    <col min="1" max="1" width="36.42578125" customWidth="1"/>
    <col min="2" max="2" width="9.85546875" customWidth="1"/>
    <col min="3" max="3" width="10.42578125" customWidth="1"/>
    <col min="4" max="7" width="9.85546875" customWidth="1"/>
  </cols>
  <sheetData>
    <row r="1" spans="1:16" ht="42" customHeight="1">
      <c r="A1" s="433" t="s">
        <v>334</v>
      </c>
      <c r="B1" s="435"/>
      <c r="C1" s="435"/>
      <c r="D1" s="435"/>
      <c r="E1" s="435"/>
      <c r="F1" s="435"/>
      <c r="G1" s="435"/>
    </row>
    <row r="2" spans="1:16" ht="33" customHeight="1">
      <c r="A2" s="436"/>
      <c r="B2" s="438" t="s">
        <v>12</v>
      </c>
      <c r="C2" s="436"/>
      <c r="D2" s="439" t="s">
        <v>13</v>
      </c>
      <c r="E2" s="440"/>
      <c r="F2" s="440"/>
      <c r="G2" s="440"/>
    </row>
    <row r="3" spans="1:16" ht="33" customHeight="1">
      <c r="A3" s="437"/>
      <c r="B3" s="427"/>
      <c r="C3" s="429"/>
      <c r="D3" s="439" t="s">
        <v>14</v>
      </c>
      <c r="E3" s="441"/>
      <c r="F3" s="439" t="s">
        <v>15</v>
      </c>
      <c r="G3" s="440"/>
    </row>
    <row r="4" spans="1:16" ht="45">
      <c r="A4" s="429"/>
      <c r="B4" s="26" t="s">
        <v>16</v>
      </c>
      <c r="C4" s="26" t="s">
        <v>295</v>
      </c>
      <c r="D4" s="26" t="s">
        <v>16</v>
      </c>
      <c r="E4" s="26" t="s">
        <v>17</v>
      </c>
      <c r="F4" s="26" t="s">
        <v>16</v>
      </c>
      <c r="G4" s="23" t="s">
        <v>17</v>
      </c>
    </row>
    <row r="5" spans="1:16" ht="33.75">
      <c r="A5" s="27" t="s">
        <v>221</v>
      </c>
      <c r="B5" s="354">
        <v>2467</v>
      </c>
      <c r="C5" s="346">
        <v>100</v>
      </c>
      <c r="D5" s="346">
        <v>614.9</v>
      </c>
      <c r="E5" s="346">
        <v>100</v>
      </c>
      <c r="F5" s="354">
        <v>1852.1</v>
      </c>
      <c r="G5" s="346">
        <v>100</v>
      </c>
      <c r="K5" s="115"/>
      <c r="L5" s="115"/>
      <c r="M5" s="115"/>
      <c r="N5" s="115"/>
      <c r="O5" s="115"/>
      <c r="P5" s="115"/>
    </row>
    <row r="6" spans="1:16">
      <c r="A6" s="28" t="s">
        <v>2</v>
      </c>
      <c r="B6" s="29"/>
      <c r="C6" s="30"/>
      <c r="D6" s="30"/>
      <c r="E6" s="30"/>
      <c r="F6" s="29"/>
      <c r="G6" s="30"/>
      <c r="K6" s="115"/>
      <c r="L6" s="115"/>
      <c r="M6" s="115"/>
      <c r="N6" s="115"/>
      <c r="O6" s="115"/>
      <c r="P6" s="115"/>
    </row>
    <row r="7" spans="1:16">
      <c r="A7" s="5" t="s">
        <v>18</v>
      </c>
      <c r="B7" s="29">
        <v>1870.5</v>
      </c>
      <c r="C7" s="30">
        <v>75.8</v>
      </c>
      <c r="D7" s="30">
        <v>269.7</v>
      </c>
      <c r="E7" s="30">
        <v>43.9</v>
      </c>
      <c r="F7" s="29">
        <v>1600.8</v>
      </c>
      <c r="G7" s="30">
        <v>86.4</v>
      </c>
      <c r="K7" s="115"/>
      <c r="L7" s="115"/>
      <c r="M7" s="115"/>
      <c r="N7" s="115"/>
      <c r="O7" s="115"/>
      <c r="P7" s="115"/>
    </row>
    <row r="8" spans="1:16" ht="33.75">
      <c r="A8" s="5" t="s">
        <v>216</v>
      </c>
      <c r="B8" s="355">
        <v>265.7</v>
      </c>
      <c r="C8" s="345">
        <v>10.8</v>
      </c>
      <c r="D8" s="345">
        <v>37.299999999999997</v>
      </c>
      <c r="E8" s="345">
        <v>6.1</v>
      </c>
      <c r="F8" s="355">
        <v>228.4</v>
      </c>
      <c r="G8" s="345">
        <v>12.3</v>
      </c>
      <c r="K8" s="115"/>
      <c r="L8" s="115"/>
      <c r="M8" s="115"/>
      <c r="N8" s="115"/>
      <c r="O8" s="115"/>
      <c r="P8" s="115"/>
    </row>
    <row r="9" spans="1:16">
      <c r="A9" s="3" t="s">
        <v>5</v>
      </c>
      <c r="B9" s="29">
        <v>120.2</v>
      </c>
      <c r="C9" s="30">
        <v>4.9000000000000004</v>
      </c>
      <c r="D9" s="30">
        <v>22.2</v>
      </c>
      <c r="E9" s="30">
        <v>3.6150029461681235</v>
      </c>
      <c r="F9" s="29">
        <v>98</v>
      </c>
      <c r="G9" s="30">
        <v>5.291974634674844</v>
      </c>
      <c r="K9" s="115"/>
      <c r="L9" s="115"/>
      <c r="M9" s="115"/>
      <c r="N9" s="115"/>
      <c r="O9" s="115"/>
      <c r="P9" s="115"/>
    </row>
    <row r="10" spans="1:16">
      <c r="A10" s="3" t="s">
        <v>6</v>
      </c>
      <c r="B10" s="29">
        <v>120.5</v>
      </c>
      <c r="C10" s="30">
        <v>4.9000000000000004</v>
      </c>
      <c r="D10" s="30">
        <v>7.9</v>
      </c>
      <c r="E10" s="30">
        <v>1.2860131195158879</v>
      </c>
      <c r="F10" s="29">
        <v>112.6</v>
      </c>
      <c r="G10" s="30">
        <v>6.0810373938851594</v>
      </c>
      <c r="K10" s="115"/>
      <c r="L10" s="115"/>
      <c r="M10" s="115"/>
      <c r="N10" s="115"/>
      <c r="O10" s="115"/>
      <c r="P10" s="115"/>
    </row>
    <row r="11" spans="1:16">
      <c r="A11" s="5" t="s">
        <v>7</v>
      </c>
      <c r="B11" s="29">
        <v>308.5</v>
      </c>
      <c r="C11" s="30">
        <v>12.5</v>
      </c>
      <c r="D11" s="30">
        <v>302</v>
      </c>
      <c r="E11" s="30">
        <v>49</v>
      </c>
      <c r="F11" s="29">
        <v>6.5</v>
      </c>
      <c r="G11" s="30">
        <v>0.4</v>
      </c>
      <c r="K11" s="115"/>
      <c r="L11" s="115"/>
      <c r="M11" s="115"/>
      <c r="N11" s="115"/>
      <c r="O11" s="115"/>
      <c r="P11" s="115"/>
    </row>
    <row r="12" spans="1:16">
      <c r="A12" s="5" t="s">
        <v>8</v>
      </c>
      <c r="B12" s="29">
        <v>2.4</v>
      </c>
      <c r="C12" s="30">
        <v>0.1</v>
      </c>
      <c r="D12" s="30">
        <v>1.5</v>
      </c>
      <c r="E12" s="30">
        <v>0.3</v>
      </c>
      <c r="F12" s="29">
        <v>0.8</v>
      </c>
      <c r="G12" s="30">
        <v>0.1</v>
      </c>
      <c r="K12" s="115"/>
      <c r="L12" s="115"/>
      <c r="M12" s="115"/>
      <c r="N12" s="115"/>
      <c r="O12" s="115"/>
      <c r="P12" s="115"/>
    </row>
    <row r="13" spans="1:16" ht="13.5" customHeight="1">
      <c r="A13" s="32" t="s">
        <v>19</v>
      </c>
      <c r="B13" s="356">
        <v>19.899999999999999</v>
      </c>
      <c r="C13" s="357">
        <v>0.8</v>
      </c>
      <c r="D13" s="357">
        <v>4.4000000000000004</v>
      </c>
      <c r="E13" s="357">
        <v>0.7</v>
      </c>
      <c r="F13" s="356">
        <v>15.6</v>
      </c>
      <c r="G13" s="357">
        <v>0.8</v>
      </c>
      <c r="K13" s="115"/>
      <c r="L13" s="115"/>
      <c r="M13" s="115"/>
      <c r="N13" s="115"/>
      <c r="O13" s="115"/>
      <c r="P13" s="115"/>
    </row>
    <row r="14" spans="1:16" ht="5.45" customHeight="1">
      <c r="A14" s="33"/>
      <c r="B14" s="29"/>
      <c r="C14" s="30"/>
      <c r="D14" s="30"/>
      <c r="E14" s="30"/>
      <c r="F14" s="29"/>
      <c r="G14" s="30"/>
      <c r="K14" s="115"/>
      <c r="L14" s="115"/>
      <c r="M14" s="115"/>
      <c r="N14" s="115"/>
      <c r="O14" s="115"/>
      <c r="P14" s="115"/>
    </row>
    <row r="15" spans="1:16">
      <c r="A15" s="434" t="s">
        <v>9</v>
      </c>
      <c r="B15" s="434"/>
      <c r="C15" s="434"/>
      <c r="D15" s="434"/>
      <c r="E15" s="434"/>
      <c r="F15" s="434"/>
      <c r="G15" s="434"/>
      <c r="K15" s="115"/>
      <c r="L15" s="115"/>
      <c r="M15" s="115"/>
      <c r="N15" s="115"/>
      <c r="O15" s="115"/>
      <c r="P15" s="115"/>
    </row>
    <row r="16" spans="1:16">
      <c r="B16" s="115"/>
      <c r="C16" s="115"/>
      <c r="D16" s="115"/>
      <c r="E16" s="115"/>
      <c r="F16" s="115"/>
      <c r="G16" s="115"/>
    </row>
  </sheetData>
  <mergeCells count="7">
    <mergeCell ref="A15:G15"/>
    <mergeCell ref="A1:G1"/>
    <mergeCell ref="A2:A4"/>
    <mergeCell ref="B2:C3"/>
    <mergeCell ref="D2:G2"/>
    <mergeCell ref="D3:E3"/>
    <mergeCell ref="F3:G3"/>
  </mergeCells>
  <phoneticPr fontId="0" type="noConversion"/>
  <pageMargins left="0.51181102362204722" right="0.51181102362204722" top="0.86614173228346458" bottom="0.86614173228346458" header="0.51181102362204722" footer="0.51181102362204722"/>
  <pageSetup paperSize="9" orientation="landscape" r:id="rId1"/>
  <headerFooter alignWithMargins="0">
    <oddHeader>&amp;C&amp;8&amp;K01+049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N27"/>
  <sheetViews>
    <sheetView zoomScaleNormal="100" workbookViewId="0">
      <pane ySplit="3" topLeftCell="A4" activePane="bottomLeft" state="frozen"/>
      <selection activeCell="E16" sqref="E16"/>
      <selection pane="bottomLeft" activeCell="A3" sqref="A3"/>
    </sheetView>
  </sheetViews>
  <sheetFormatPr defaultRowHeight="12.75"/>
  <cols>
    <col min="1" max="1" width="26.7109375" customWidth="1"/>
    <col min="2" max="2" width="6.140625" bestFit="1" customWidth="1"/>
    <col min="3" max="10" width="6.28515625" customWidth="1"/>
    <col min="11" max="11" width="6.28515625" style="52" customWidth="1"/>
    <col min="12" max="12" width="6.85546875" customWidth="1"/>
    <col min="13" max="13" width="6.42578125" customWidth="1"/>
  </cols>
  <sheetData>
    <row r="1" spans="1:14" ht="36.75" customHeight="1">
      <c r="A1" s="433" t="s">
        <v>322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4" ht="12" customHeight="1">
      <c r="A2" s="442" t="s">
        <v>20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4">
      <c r="A3" s="24"/>
      <c r="B3" s="26">
        <v>2000</v>
      </c>
      <c r="C3" s="26">
        <v>2005</v>
      </c>
      <c r="D3" s="26">
        <v>2010</v>
      </c>
      <c r="E3" s="13">
        <v>2015</v>
      </c>
      <c r="F3" s="34">
        <v>2016</v>
      </c>
      <c r="G3" s="34">
        <v>2017</v>
      </c>
      <c r="H3" s="34">
        <v>2018</v>
      </c>
      <c r="I3" s="34">
        <v>2019</v>
      </c>
      <c r="J3" s="34">
        <v>2020</v>
      </c>
      <c r="K3" s="321">
        <v>2021</v>
      </c>
      <c r="L3" s="321">
        <v>2022</v>
      </c>
      <c r="M3" s="321">
        <v>2023</v>
      </c>
    </row>
    <row r="4" spans="1:14" ht="33.75">
      <c r="A4" s="35" t="s">
        <v>224</v>
      </c>
      <c r="B4" s="154">
        <v>1527.3</v>
      </c>
      <c r="C4" s="154">
        <v>1540.3</v>
      </c>
      <c r="D4" s="154">
        <v>1460.3</v>
      </c>
      <c r="E4" s="154">
        <v>1502.6</v>
      </c>
      <c r="F4" s="171">
        <v>1519.5</v>
      </c>
      <c r="G4" s="154">
        <v>1532.9</v>
      </c>
      <c r="H4" s="172">
        <v>1544.3</v>
      </c>
      <c r="I4" s="172">
        <v>1519.2</v>
      </c>
      <c r="J4" s="172">
        <v>1537.5</v>
      </c>
      <c r="K4" s="172">
        <v>1557.5</v>
      </c>
      <c r="L4" s="373">
        <v>1580.5</v>
      </c>
      <c r="M4" s="373">
        <v>1596</v>
      </c>
      <c r="N4" s="25"/>
    </row>
    <row r="5" spans="1:14" ht="56.25">
      <c r="A5" s="35" t="s">
        <v>225</v>
      </c>
      <c r="B5" s="154">
        <v>987.6</v>
      </c>
      <c r="C5" s="154">
        <v>1034.7</v>
      </c>
      <c r="D5" s="154">
        <v>919.6</v>
      </c>
      <c r="E5" s="154">
        <v>949.6</v>
      </c>
      <c r="F5" s="171">
        <v>950.8</v>
      </c>
      <c r="G5" s="154">
        <v>936.6</v>
      </c>
      <c r="H5" s="172">
        <v>974.1</v>
      </c>
      <c r="I5" s="172">
        <v>950.4</v>
      </c>
      <c r="J5" s="172">
        <v>957.1</v>
      </c>
      <c r="K5" s="172">
        <v>971.1</v>
      </c>
      <c r="L5" s="324">
        <v>953</v>
      </c>
      <c r="M5" s="373">
        <v>969.7</v>
      </c>
      <c r="N5" s="25"/>
    </row>
    <row r="6" spans="1:14" ht="33.75">
      <c r="A6" s="5" t="s">
        <v>226</v>
      </c>
      <c r="B6" s="38">
        <v>373</v>
      </c>
      <c r="C6" s="38">
        <v>406.6</v>
      </c>
      <c r="D6" s="38">
        <v>328.2</v>
      </c>
      <c r="E6" s="38">
        <v>345.5</v>
      </c>
      <c r="F6" s="167">
        <v>371.3</v>
      </c>
      <c r="G6" s="57">
        <v>335.6</v>
      </c>
      <c r="H6" s="168">
        <v>373.1</v>
      </c>
      <c r="I6" s="168">
        <v>352.7</v>
      </c>
      <c r="J6" s="168">
        <v>311.39999999999998</v>
      </c>
      <c r="K6" s="168">
        <v>341.7</v>
      </c>
      <c r="L6" s="58">
        <v>332</v>
      </c>
      <c r="M6" s="157">
        <v>377</v>
      </c>
      <c r="N6" s="25"/>
    </row>
    <row r="7" spans="1:14" ht="33.75">
      <c r="A7" s="5" t="s">
        <v>227</v>
      </c>
      <c r="B7" s="38">
        <v>105.7</v>
      </c>
      <c r="C7" s="38">
        <v>118.8</v>
      </c>
      <c r="D7" s="38">
        <v>132.6</v>
      </c>
      <c r="E7" s="38">
        <v>84.5</v>
      </c>
      <c r="F7" s="167">
        <v>83.2</v>
      </c>
      <c r="G7" s="57">
        <v>80.7</v>
      </c>
      <c r="H7" s="173">
        <v>65</v>
      </c>
      <c r="I7" s="168">
        <v>53.1</v>
      </c>
      <c r="J7" s="168">
        <v>54.3</v>
      </c>
      <c r="K7" s="52">
        <v>65.5</v>
      </c>
      <c r="L7" s="58">
        <v>54.8</v>
      </c>
      <c r="M7" s="157">
        <v>60.2</v>
      </c>
      <c r="N7" s="25"/>
    </row>
    <row r="8" spans="1:14" ht="33.75">
      <c r="A8" s="5" t="s">
        <v>228</v>
      </c>
      <c r="B8" s="38">
        <v>441.5</v>
      </c>
      <c r="C8" s="38">
        <v>455.9</v>
      </c>
      <c r="D8" s="38">
        <v>415.9</v>
      </c>
      <c r="E8" s="38">
        <v>492.8</v>
      </c>
      <c r="F8" s="169">
        <v>468</v>
      </c>
      <c r="G8" s="57">
        <v>481.4</v>
      </c>
      <c r="H8" s="168">
        <v>491.4</v>
      </c>
      <c r="I8" s="168">
        <v>495.3</v>
      </c>
      <c r="J8" s="168">
        <v>546.4</v>
      </c>
      <c r="K8" s="168">
        <v>522.29999999999995</v>
      </c>
      <c r="L8" s="58">
        <v>526</v>
      </c>
      <c r="M8" s="157">
        <v>489.1</v>
      </c>
      <c r="N8" s="25"/>
    </row>
    <row r="9" spans="1:14" ht="33.75">
      <c r="A9" s="5" t="s">
        <v>229</v>
      </c>
      <c r="B9" s="38">
        <v>50.5</v>
      </c>
      <c r="C9" s="38">
        <v>41.5</v>
      </c>
      <c r="D9" s="38">
        <v>34.9</v>
      </c>
      <c r="E9" s="38">
        <v>23.7</v>
      </c>
      <c r="F9" s="167">
        <v>23.8</v>
      </c>
      <c r="G9" s="57">
        <v>34.6</v>
      </c>
      <c r="H9" s="168">
        <v>41.2</v>
      </c>
      <c r="I9" s="168">
        <v>39.799999999999997</v>
      </c>
      <c r="J9" s="173">
        <v>32</v>
      </c>
      <c r="K9" s="52">
        <v>31.1</v>
      </c>
      <c r="L9" s="58">
        <v>32.6</v>
      </c>
      <c r="M9" s="157">
        <v>36</v>
      </c>
      <c r="N9" s="25"/>
    </row>
    <row r="10" spans="1:14" ht="33.75">
      <c r="A10" s="35" t="s">
        <v>230</v>
      </c>
      <c r="B10" s="154">
        <v>330.4</v>
      </c>
      <c r="C10" s="154">
        <v>358</v>
      </c>
      <c r="D10" s="154">
        <v>388.3</v>
      </c>
      <c r="E10" s="154">
        <v>434.9</v>
      </c>
      <c r="F10" s="174">
        <v>447.4</v>
      </c>
      <c r="G10" s="175">
        <v>478.3</v>
      </c>
      <c r="H10" s="176">
        <v>462.8</v>
      </c>
      <c r="I10" s="176">
        <v>458.3</v>
      </c>
      <c r="J10" s="176">
        <v>462.1</v>
      </c>
      <c r="K10" s="322">
        <v>474.5</v>
      </c>
      <c r="L10" s="324">
        <v>521.4</v>
      </c>
      <c r="M10" s="373">
        <v>521.79999999999995</v>
      </c>
      <c r="N10" s="25"/>
    </row>
    <row r="11" spans="1:14" ht="33.75">
      <c r="A11" s="5" t="s">
        <v>231</v>
      </c>
      <c r="B11" s="38">
        <v>62.7</v>
      </c>
      <c r="C11" s="38">
        <v>34.200000000000003</v>
      </c>
      <c r="D11" s="38">
        <v>26.5</v>
      </c>
      <c r="E11" s="38">
        <v>21.9</v>
      </c>
      <c r="F11" s="167">
        <v>20.9</v>
      </c>
      <c r="G11" s="57">
        <v>23.6</v>
      </c>
      <c r="H11" s="168">
        <v>19.8</v>
      </c>
      <c r="I11" s="168">
        <v>15.3</v>
      </c>
      <c r="J11" s="168">
        <v>13.5</v>
      </c>
      <c r="K11" s="52">
        <v>15.9</v>
      </c>
      <c r="L11" s="58">
        <v>11.7</v>
      </c>
      <c r="M11" s="157">
        <v>10.7</v>
      </c>
      <c r="N11" s="25"/>
    </row>
    <row r="12" spans="1:14" ht="33.75">
      <c r="A12" s="5" t="s">
        <v>341</v>
      </c>
      <c r="B12" s="38">
        <v>227.7</v>
      </c>
      <c r="C12" s="38">
        <v>275.7</v>
      </c>
      <c r="D12" s="38">
        <v>252.4</v>
      </c>
      <c r="E12" s="38">
        <v>330.3</v>
      </c>
      <c r="F12" s="167">
        <v>362.4</v>
      </c>
      <c r="G12" s="55">
        <v>384.9</v>
      </c>
      <c r="H12" s="168">
        <v>364.2</v>
      </c>
      <c r="I12" s="168">
        <v>358.6</v>
      </c>
      <c r="J12" s="168">
        <v>387.3</v>
      </c>
      <c r="K12" s="52">
        <v>392.1</v>
      </c>
      <c r="L12" s="58">
        <v>440.2</v>
      </c>
      <c r="M12" s="157">
        <v>391.9</v>
      </c>
      <c r="N12" s="25"/>
    </row>
    <row r="13" spans="1:14">
      <c r="A13" s="5" t="s">
        <v>22</v>
      </c>
      <c r="B13" s="17">
        <v>11.6</v>
      </c>
      <c r="C13" s="17">
        <v>36.200000000000003</v>
      </c>
      <c r="D13" s="17">
        <v>59</v>
      </c>
      <c r="E13" s="17">
        <v>67.8</v>
      </c>
      <c r="F13" s="166">
        <v>39.9</v>
      </c>
      <c r="G13" s="11">
        <v>34</v>
      </c>
      <c r="H13" s="165">
        <v>28</v>
      </c>
      <c r="I13" s="164">
        <v>37.700000000000003</v>
      </c>
      <c r="J13" s="165">
        <v>29</v>
      </c>
      <c r="K13" s="25">
        <v>22.8</v>
      </c>
      <c r="L13" s="49">
        <v>25.3</v>
      </c>
      <c r="M13" s="157">
        <v>25</v>
      </c>
      <c r="N13" s="25"/>
    </row>
    <row r="14" spans="1:14" ht="33.75">
      <c r="A14" s="5" t="s">
        <v>232</v>
      </c>
      <c r="B14" s="38">
        <v>0.4</v>
      </c>
      <c r="C14" s="38">
        <v>2.2999999999999998</v>
      </c>
      <c r="D14" s="38">
        <v>40.1</v>
      </c>
      <c r="E14" s="38">
        <v>8.6999999999999993</v>
      </c>
      <c r="F14" s="167">
        <v>18.2</v>
      </c>
      <c r="G14" s="55">
        <v>28.9</v>
      </c>
      <c r="H14" s="173">
        <v>43</v>
      </c>
      <c r="I14" s="168">
        <v>38.299999999999997</v>
      </c>
      <c r="J14" s="168">
        <v>24.4</v>
      </c>
      <c r="K14" s="52">
        <v>33.799999999999997</v>
      </c>
      <c r="L14" s="58">
        <v>34.5</v>
      </c>
      <c r="M14" s="157">
        <v>82.8</v>
      </c>
      <c r="N14" s="25"/>
    </row>
    <row r="15" spans="1:14">
      <c r="A15" s="5" t="s">
        <v>23</v>
      </c>
      <c r="B15" s="17">
        <v>23.5</v>
      </c>
      <c r="C15" s="17">
        <v>4.7</v>
      </c>
      <c r="D15" s="17">
        <v>4.4000000000000004</v>
      </c>
      <c r="E15" s="17">
        <v>0.8</v>
      </c>
      <c r="F15" s="166">
        <v>0.6</v>
      </c>
      <c r="G15" s="54">
        <v>0.5</v>
      </c>
      <c r="H15" s="164">
        <v>0.4</v>
      </c>
      <c r="I15" s="164">
        <v>0.3</v>
      </c>
      <c r="J15" s="164">
        <v>0.4</v>
      </c>
      <c r="K15" s="25">
        <v>0.4</v>
      </c>
      <c r="L15" s="49">
        <v>0.2</v>
      </c>
      <c r="M15" s="50">
        <v>0.2</v>
      </c>
      <c r="N15" s="25"/>
    </row>
    <row r="16" spans="1:14" ht="44.25" customHeight="1">
      <c r="A16" s="35" t="s">
        <v>233</v>
      </c>
      <c r="B16" s="154">
        <v>124.8</v>
      </c>
      <c r="C16" s="154">
        <v>79.8</v>
      </c>
      <c r="D16" s="154">
        <v>77.099999999999994</v>
      </c>
      <c r="E16" s="154">
        <v>57.3</v>
      </c>
      <c r="F16" s="174">
        <v>58.9</v>
      </c>
      <c r="G16" s="175">
        <v>57.1</v>
      </c>
      <c r="H16" s="176">
        <v>53.4</v>
      </c>
      <c r="I16" s="176">
        <v>63.4</v>
      </c>
      <c r="J16" s="176">
        <v>69.400000000000006</v>
      </c>
      <c r="K16" s="322">
        <v>67.099999999999994</v>
      </c>
      <c r="L16" s="324">
        <v>69</v>
      </c>
      <c r="M16" s="373">
        <v>70.099999999999994</v>
      </c>
      <c r="N16" s="25"/>
    </row>
    <row r="17" spans="1:14">
      <c r="A17" s="5" t="s">
        <v>24</v>
      </c>
      <c r="B17" s="17">
        <v>65.3</v>
      </c>
      <c r="C17" s="17">
        <v>35.9</v>
      </c>
      <c r="D17" s="17">
        <v>27.6</v>
      </c>
      <c r="E17" s="17">
        <v>22.1</v>
      </c>
      <c r="F17" s="166">
        <v>20.7</v>
      </c>
      <c r="G17" s="54">
        <v>19.7</v>
      </c>
      <c r="H17" s="165">
        <v>19</v>
      </c>
      <c r="I17" s="164">
        <v>18.5</v>
      </c>
      <c r="J17" s="164">
        <v>22.9</v>
      </c>
      <c r="K17" s="25">
        <v>22.3</v>
      </c>
      <c r="L17" s="49">
        <v>22.9</v>
      </c>
      <c r="M17" s="50">
        <v>22.9</v>
      </c>
      <c r="N17" s="25"/>
    </row>
    <row r="18" spans="1:14" ht="33.75">
      <c r="A18" s="5" t="s">
        <v>234</v>
      </c>
      <c r="B18" s="38">
        <v>50.2</v>
      </c>
      <c r="C18" s="38">
        <v>36.700000000000003</v>
      </c>
      <c r="D18" s="38">
        <v>37.9</v>
      </c>
      <c r="E18" s="38">
        <v>27.6</v>
      </c>
      <c r="F18" s="167">
        <v>28.3</v>
      </c>
      <c r="G18" s="57">
        <v>28.8</v>
      </c>
      <c r="H18" s="168">
        <v>28.6</v>
      </c>
      <c r="I18" s="173">
        <v>37</v>
      </c>
      <c r="J18" s="168">
        <v>39.700000000000003</v>
      </c>
      <c r="K18" s="58">
        <v>38</v>
      </c>
      <c r="L18" s="58">
        <v>38.200000000000003</v>
      </c>
      <c r="M18" s="157">
        <v>39.299999999999997</v>
      </c>
      <c r="N18" s="25"/>
    </row>
    <row r="19" spans="1:14" ht="33.75">
      <c r="A19" s="3" t="s">
        <v>222</v>
      </c>
      <c r="B19" s="38">
        <v>5.9</v>
      </c>
      <c r="C19" s="38">
        <v>3.3</v>
      </c>
      <c r="D19" s="38">
        <v>2.7441</v>
      </c>
      <c r="E19" s="38">
        <v>1.6</v>
      </c>
      <c r="F19" s="167">
        <v>1.7</v>
      </c>
      <c r="G19" s="57">
        <v>1.5</v>
      </c>
      <c r="H19" s="168">
        <v>1.3</v>
      </c>
      <c r="I19" s="168">
        <v>1.5</v>
      </c>
      <c r="J19" s="168">
        <v>1.8</v>
      </c>
      <c r="K19" s="52">
        <v>1.8</v>
      </c>
      <c r="L19" s="58">
        <v>1.8</v>
      </c>
      <c r="M19" s="157">
        <v>1.8</v>
      </c>
      <c r="N19" s="25"/>
    </row>
    <row r="20" spans="1:14" ht="14.25" customHeight="1">
      <c r="A20" s="3" t="s">
        <v>25</v>
      </c>
      <c r="B20" s="17">
        <v>3.5</v>
      </c>
      <c r="C20" s="17">
        <v>2.9</v>
      </c>
      <c r="D20" s="17">
        <v>2.8885000000000001</v>
      </c>
      <c r="E20" s="17">
        <v>2.2000000000000002</v>
      </c>
      <c r="F20" s="170">
        <v>2</v>
      </c>
      <c r="G20" s="11">
        <v>2</v>
      </c>
      <c r="H20" s="164">
        <v>2.1</v>
      </c>
      <c r="I20" s="164">
        <v>6.5</v>
      </c>
      <c r="J20" s="164">
        <v>5.9</v>
      </c>
      <c r="K20" s="25">
        <v>6.4</v>
      </c>
      <c r="L20" s="49">
        <v>3.6</v>
      </c>
      <c r="M20" s="50">
        <v>3.5</v>
      </c>
      <c r="N20" s="25"/>
    </row>
    <row r="21" spans="1:14">
      <c r="A21" s="3" t="s">
        <v>26</v>
      </c>
      <c r="B21" s="17">
        <v>12.4</v>
      </c>
      <c r="C21" s="17">
        <v>6.1</v>
      </c>
      <c r="D21" s="17">
        <v>5.9773000000000005</v>
      </c>
      <c r="E21" s="17">
        <v>4.7</v>
      </c>
      <c r="F21" s="170">
        <v>4.3</v>
      </c>
      <c r="G21" s="54">
        <v>4.2</v>
      </c>
      <c r="H21" s="164">
        <v>4.4000000000000004</v>
      </c>
      <c r="I21" s="165">
        <v>4</v>
      </c>
      <c r="J21" s="164">
        <v>4.5</v>
      </c>
      <c r="K21" s="25">
        <v>4.2</v>
      </c>
      <c r="L21" s="49">
        <v>6.8</v>
      </c>
      <c r="M21" s="50">
        <v>6.5</v>
      </c>
      <c r="N21" s="25"/>
    </row>
    <row r="22" spans="1:14" ht="33" customHeight="1">
      <c r="A22" s="3" t="s">
        <v>321</v>
      </c>
      <c r="B22" s="38">
        <v>11.3</v>
      </c>
      <c r="C22" s="38">
        <v>6.3</v>
      </c>
      <c r="D22" s="38">
        <v>6.3061999999999996</v>
      </c>
      <c r="E22" s="38">
        <v>5.0999999999999996</v>
      </c>
      <c r="F22" s="169">
        <v>5.4</v>
      </c>
      <c r="G22" s="57">
        <v>5.7</v>
      </c>
      <c r="H22" s="168">
        <v>5.0999999999999996</v>
      </c>
      <c r="I22" s="168">
        <v>6.2</v>
      </c>
      <c r="J22" s="168">
        <v>7.4</v>
      </c>
      <c r="K22" s="52">
        <v>6.8</v>
      </c>
      <c r="L22" s="58">
        <v>7.4</v>
      </c>
      <c r="M22" s="157">
        <v>7.7</v>
      </c>
      <c r="N22" s="25"/>
    </row>
    <row r="23" spans="1:14" ht="32.450000000000003" customHeight="1">
      <c r="A23" s="3" t="s">
        <v>223</v>
      </c>
      <c r="B23" s="38">
        <v>1.2</v>
      </c>
      <c r="C23" s="38">
        <v>2.7</v>
      </c>
      <c r="D23" s="38">
        <v>3.1446999999999998</v>
      </c>
      <c r="E23" s="38">
        <v>1.2</v>
      </c>
      <c r="F23" s="169">
        <v>1.3</v>
      </c>
      <c r="G23" s="57">
        <v>1.7</v>
      </c>
      <c r="H23" s="168">
        <v>2.2000000000000002</v>
      </c>
      <c r="I23" s="168">
        <v>1.6</v>
      </c>
      <c r="J23" s="168">
        <v>1.7</v>
      </c>
      <c r="K23" s="52">
        <v>1.7</v>
      </c>
      <c r="L23" s="58">
        <v>1.2</v>
      </c>
      <c r="M23" s="157">
        <v>1.4</v>
      </c>
      <c r="N23" s="25"/>
    </row>
    <row r="24" spans="1:14">
      <c r="A24" s="3" t="s">
        <v>27</v>
      </c>
      <c r="B24" s="17">
        <v>1.8</v>
      </c>
      <c r="C24" s="17">
        <v>2.4</v>
      </c>
      <c r="D24" s="17">
        <v>3.0550000000000002</v>
      </c>
      <c r="E24" s="17">
        <v>3.2</v>
      </c>
      <c r="F24" s="170">
        <v>3.1</v>
      </c>
      <c r="G24" s="54">
        <v>2.9</v>
      </c>
      <c r="H24" s="164">
        <v>3.5</v>
      </c>
      <c r="I24" s="164">
        <v>2.9</v>
      </c>
      <c r="J24" s="164">
        <v>2.8</v>
      </c>
      <c r="K24" s="25">
        <v>2.2000000000000002</v>
      </c>
      <c r="L24" s="49">
        <v>2.2000000000000002</v>
      </c>
      <c r="M24" s="50">
        <v>2</v>
      </c>
      <c r="N24" s="25"/>
    </row>
    <row r="25" spans="1:14" ht="33.75">
      <c r="A25" s="5" t="s">
        <v>235</v>
      </c>
      <c r="B25" s="38">
        <v>7.1</v>
      </c>
      <c r="C25" s="38">
        <v>5.4</v>
      </c>
      <c r="D25" s="38">
        <v>10.1882</v>
      </c>
      <c r="E25" s="38">
        <v>6.4</v>
      </c>
      <c r="F25" s="169">
        <v>7.6</v>
      </c>
      <c r="G25" s="57">
        <v>7.5</v>
      </c>
      <c r="H25" s="168">
        <v>5.3</v>
      </c>
      <c r="I25" s="168">
        <v>7.2</v>
      </c>
      <c r="J25" s="168">
        <v>6.1</v>
      </c>
      <c r="K25" s="52">
        <v>6.2</v>
      </c>
      <c r="L25" s="58">
        <v>7</v>
      </c>
      <c r="M25" s="157">
        <v>6.5</v>
      </c>
      <c r="N25" s="25"/>
    </row>
    <row r="26" spans="1:14" ht="33.75">
      <c r="A26" s="35" t="s">
        <v>236</v>
      </c>
      <c r="B26" s="154">
        <v>84.5</v>
      </c>
      <c r="C26" s="154">
        <v>67.8</v>
      </c>
      <c r="D26" s="154">
        <v>75.3</v>
      </c>
      <c r="E26" s="154">
        <v>60.8</v>
      </c>
      <c r="F26" s="177">
        <v>62.4</v>
      </c>
      <c r="G26" s="175">
        <v>60.9</v>
      </c>
      <c r="H26" s="178">
        <v>54</v>
      </c>
      <c r="I26" s="176">
        <v>47.1</v>
      </c>
      <c r="J26" s="176">
        <v>48.9</v>
      </c>
      <c r="K26" s="322">
        <v>44.8</v>
      </c>
      <c r="L26" s="324">
        <v>37.1</v>
      </c>
      <c r="M26" s="373">
        <v>34.32</v>
      </c>
      <c r="N26" s="25"/>
    </row>
    <row r="27" spans="1:14" ht="55.5" customHeight="1">
      <c r="A27" s="32" t="s">
        <v>237</v>
      </c>
      <c r="B27" s="160">
        <v>31.5</v>
      </c>
      <c r="C27" s="160">
        <v>11</v>
      </c>
      <c r="D27" s="160">
        <v>6.9660000000000002</v>
      </c>
      <c r="E27" s="160">
        <v>7.4</v>
      </c>
      <c r="F27" s="179">
        <v>6.3</v>
      </c>
      <c r="G27" s="180">
        <v>5.0999999999999996</v>
      </c>
      <c r="H27" s="181">
        <v>4.8</v>
      </c>
      <c r="I27" s="181">
        <v>4.4000000000000004</v>
      </c>
      <c r="J27" s="181">
        <v>9.6999999999999993</v>
      </c>
      <c r="K27" s="200">
        <v>5</v>
      </c>
      <c r="L27" s="200">
        <v>6.8</v>
      </c>
      <c r="M27" s="161">
        <v>6.1</v>
      </c>
      <c r="N27" s="25"/>
    </row>
  </sheetData>
  <mergeCells count="2">
    <mergeCell ref="A2:M2"/>
    <mergeCell ref="A1:M1"/>
  </mergeCells>
  <pageMargins left="0.51181102362204722" right="0.51181102362204722" top="0.86614173228346458" bottom="0.86614173228346458" header="0.51181102362204722" footer="0.51181102362204722"/>
  <pageSetup paperSize="9" orientation="portrait" r:id="rId1"/>
  <headerFooter alignWithMargins="0">
    <oddHeader>&amp;C&amp;8&amp;K01+049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N20"/>
  <sheetViews>
    <sheetView zoomScaleNormal="100" workbookViewId="0">
      <pane ySplit="3" topLeftCell="A4" activePane="bottomLeft" state="frozen"/>
      <selection activeCell="E16" sqref="E16"/>
      <selection pane="bottomLeft" activeCell="A3" sqref="A3"/>
    </sheetView>
  </sheetViews>
  <sheetFormatPr defaultRowHeight="12.75"/>
  <cols>
    <col min="1" max="1" width="29" customWidth="1"/>
    <col min="2" max="13" width="5.28515625" customWidth="1"/>
  </cols>
  <sheetData>
    <row r="1" spans="1:14" ht="37.5" customHeight="1">
      <c r="A1" s="444" t="s">
        <v>329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</row>
    <row r="2" spans="1:14">
      <c r="A2" s="443" t="s">
        <v>28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4">
      <c r="A3" s="40"/>
      <c r="B3" s="26">
        <v>2000</v>
      </c>
      <c r="C3" s="26">
        <v>2005</v>
      </c>
      <c r="D3" s="26">
        <v>2010</v>
      </c>
      <c r="E3" s="23">
        <v>2015</v>
      </c>
      <c r="F3" s="34">
        <v>2016</v>
      </c>
      <c r="G3" s="34">
        <v>2017</v>
      </c>
      <c r="H3" s="34">
        <v>2018</v>
      </c>
      <c r="I3" s="34">
        <v>2019</v>
      </c>
      <c r="J3" s="34">
        <v>2020</v>
      </c>
      <c r="K3" s="34">
        <v>2021</v>
      </c>
      <c r="L3" s="34">
        <v>2022</v>
      </c>
      <c r="M3" s="321">
        <v>2023</v>
      </c>
    </row>
    <row r="4" spans="1:14" ht="33.75">
      <c r="A4" s="35" t="s">
        <v>224</v>
      </c>
      <c r="B4" s="182">
        <v>100</v>
      </c>
      <c r="C4" s="182">
        <v>100</v>
      </c>
      <c r="D4" s="182">
        <v>100</v>
      </c>
      <c r="E4" s="155">
        <v>100</v>
      </c>
      <c r="F4" s="183">
        <v>100</v>
      </c>
      <c r="G4" s="135">
        <v>100</v>
      </c>
      <c r="H4" s="135">
        <v>100</v>
      </c>
      <c r="I4" s="135">
        <v>100</v>
      </c>
      <c r="J4" s="135">
        <v>100</v>
      </c>
      <c r="K4" s="135">
        <v>100</v>
      </c>
      <c r="L4" s="324">
        <v>100</v>
      </c>
      <c r="M4" s="324">
        <v>100</v>
      </c>
      <c r="N4" s="25"/>
    </row>
    <row r="5" spans="1:14" ht="45">
      <c r="A5" s="35" t="s">
        <v>225</v>
      </c>
      <c r="B5" s="182">
        <v>64.7</v>
      </c>
      <c r="C5" s="182">
        <v>67.2</v>
      </c>
      <c r="D5" s="182">
        <v>63</v>
      </c>
      <c r="E5" s="155">
        <v>63.2</v>
      </c>
      <c r="F5" s="135">
        <v>62.577510783393642</v>
      </c>
      <c r="G5" s="135">
        <v>61.1</v>
      </c>
      <c r="H5" s="156">
        <v>63.1</v>
      </c>
      <c r="I5" s="184">
        <v>62.5</v>
      </c>
      <c r="J5" s="184">
        <v>62.2</v>
      </c>
      <c r="K5" s="322">
        <v>62.4</v>
      </c>
      <c r="L5" s="324">
        <v>60.3</v>
      </c>
      <c r="M5" s="322">
        <v>60.8</v>
      </c>
      <c r="N5" s="25"/>
    </row>
    <row r="6" spans="1:14" ht="33.75">
      <c r="A6" s="5" t="s">
        <v>226</v>
      </c>
      <c r="B6" s="55">
        <v>24.2</v>
      </c>
      <c r="C6" s="55">
        <v>26</v>
      </c>
      <c r="D6" s="55">
        <v>22.5</v>
      </c>
      <c r="E6" s="56">
        <v>23</v>
      </c>
      <c r="F6" s="136">
        <v>24.4</v>
      </c>
      <c r="G6" s="136">
        <v>21.9</v>
      </c>
      <c r="H6" s="185">
        <v>24.2</v>
      </c>
      <c r="I6" s="52">
        <v>23.2</v>
      </c>
      <c r="J6" s="52">
        <v>20.3</v>
      </c>
      <c r="K6" s="52">
        <v>21.9</v>
      </c>
      <c r="L6" s="58">
        <v>21</v>
      </c>
      <c r="M6" s="52">
        <v>23.6</v>
      </c>
      <c r="N6" s="25"/>
    </row>
    <row r="7" spans="1:14" ht="33.75">
      <c r="A7" s="5" t="s">
        <v>227</v>
      </c>
      <c r="B7" s="55">
        <v>6.9</v>
      </c>
      <c r="C7" s="55">
        <v>7.7</v>
      </c>
      <c r="D7" s="55">
        <v>9.1</v>
      </c>
      <c r="E7" s="56">
        <v>5.6</v>
      </c>
      <c r="F7" s="136">
        <v>5.5</v>
      </c>
      <c r="G7" s="136">
        <v>5.3</v>
      </c>
      <c r="H7" s="185">
        <v>4.2</v>
      </c>
      <c r="I7" s="52">
        <v>3.5</v>
      </c>
      <c r="J7" s="52">
        <v>3.5</v>
      </c>
      <c r="K7" s="52">
        <v>4.2</v>
      </c>
      <c r="L7" s="58">
        <v>3.5</v>
      </c>
      <c r="M7" s="52">
        <v>3.8</v>
      </c>
      <c r="N7" s="25"/>
    </row>
    <row r="8" spans="1:14" ht="33.75">
      <c r="A8" s="5" t="s">
        <v>228</v>
      </c>
      <c r="B8" s="55">
        <v>28.9</v>
      </c>
      <c r="C8" s="55">
        <v>29.6</v>
      </c>
      <c r="D8" s="55">
        <v>28.5</v>
      </c>
      <c r="E8" s="56">
        <v>32.799999999999997</v>
      </c>
      <c r="F8" s="136">
        <v>30.800360126518132</v>
      </c>
      <c r="G8" s="136">
        <v>31.4</v>
      </c>
      <c r="H8" s="185">
        <v>31.8</v>
      </c>
      <c r="I8" s="52">
        <v>32.6</v>
      </c>
      <c r="J8" s="52">
        <v>35.5</v>
      </c>
      <c r="K8" s="52">
        <v>33.5</v>
      </c>
      <c r="L8" s="58">
        <v>33.299999999999997</v>
      </c>
      <c r="M8" s="52">
        <v>30.6</v>
      </c>
      <c r="N8" s="25"/>
    </row>
    <row r="9" spans="1:14" ht="33.75">
      <c r="A9" s="5" t="s">
        <v>229</v>
      </c>
      <c r="B9" s="55">
        <v>3.3</v>
      </c>
      <c r="C9" s="55">
        <v>2.7</v>
      </c>
      <c r="D9" s="55">
        <v>2.4</v>
      </c>
      <c r="E9" s="56">
        <v>1.6</v>
      </c>
      <c r="F9" s="136">
        <v>1.5683799440066444</v>
      </c>
      <c r="G9" s="136">
        <v>2.2999999999999998</v>
      </c>
      <c r="H9" s="185">
        <v>2.7</v>
      </c>
      <c r="I9" s="52">
        <v>2.6</v>
      </c>
      <c r="J9" s="52">
        <v>2.1</v>
      </c>
      <c r="K9" s="58">
        <v>1.9952473625173439</v>
      </c>
      <c r="L9" s="58">
        <v>2.1</v>
      </c>
      <c r="M9" s="52">
        <v>2.2999999999999998</v>
      </c>
      <c r="N9" s="25"/>
    </row>
    <row r="10" spans="1:14" ht="33.75">
      <c r="A10" s="35" t="s">
        <v>230</v>
      </c>
      <c r="B10" s="182">
        <v>21.6</v>
      </c>
      <c r="C10" s="182">
        <v>23.2</v>
      </c>
      <c r="D10" s="182">
        <v>26.6</v>
      </c>
      <c r="E10" s="182">
        <v>29</v>
      </c>
      <c r="F10" s="135">
        <v>29.443896737406433</v>
      </c>
      <c r="G10" s="135">
        <v>31.2</v>
      </c>
      <c r="H10" s="156">
        <v>30</v>
      </c>
      <c r="I10" s="184">
        <v>30.2</v>
      </c>
      <c r="J10" s="184">
        <v>30.1</v>
      </c>
      <c r="K10" s="322">
        <v>30.5</v>
      </c>
      <c r="L10" s="324">
        <v>33</v>
      </c>
      <c r="M10" s="322">
        <v>32.700000000000003</v>
      </c>
      <c r="N10" s="25"/>
    </row>
    <row r="11" spans="1:14" ht="33.75">
      <c r="A11" s="5" t="s">
        <v>231</v>
      </c>
      <c r="B11" s="55">
        <v>4.0999999999999996</v>
      </c>
      <c r="C11" s="55">
        <v>2.2000000000000002</v>
      </c>
      <c r="D11" s="55">
        <v>1.8</v>
      </c>
      <c r="E11" s="56">
        <v>1.5</v>
      </c>
      <c r="F11" s="136">
        <v>1.3787080461162013</v>
      </c>
      <c r="G11" s="136">
        <v>1.5</v>
      </c>
      <c r="H11" s="185">
        <v>1.3</v>
      </c>
      <c r="I11" s="58">
        <v>1</v>
      </c>
      <c r="J11" s="52">
        <v>0.9</v>
      </c>
      <c r="K11" s="58">
        <v>1</v>
      </c>
      <c r="L11" s="469">
        <v>1</v>
      </c>
      <c r="M11" s="52">
        <v>0.7</v>
      </c>
      <c r="N11" s="25"/>
    </row>
    <row r="12" spans="1:14" ht="22.5">
      <c r="A12" s="5" t="s">
        <v>342</v>
      </c>
      <c r="B12" s="11">
        <v>14.9</v>
      </c>
      <c r="C12" s="11">
        <v>17.899999999999999</v>
      </c>
      <c r="D12" s="11">
        <v>17.3</v>
      </c>
      <c r="E12" s="10">
        <v>22</v>
      </c>
      <c r="F12" s="18">
        <v>23.848970625206487</v>
      </c>
      <c r="G12" s="18">
        <v>25.1</v>
      </c>
      <c r="H12" s="75">
        <v>23.6</v>
      </c>
      <c r="I12" s="25">
        <v>23.6</v>
      </c>
      <c r="J12" s="25">
        <v>25.2</v>
      </c>
      <c r="K12" s="25">
        <v>25.2</v>
      </c>
      <c r="L12" s="49">
        <v>27.9</v>
      </c>
      <c r="M12" s="25">
        <v>24.6</v>
      </c>
      <c r="N12" s="25"/>
    </row>
    <row r="13" spans="1:14">
      <c r="A13" s="5" t="s">
        <v>29</v>
      </c>
      <c r="B13" s="11">
        <v>0.8</v>
      </c>
      <c r="C13" s="11">
        <v>2.4</v>
      </c>
      <c r="D13" s="11">
        <v>4</v>
      </c>
      <c r="E13" s="10">
        <v>4.5</v>
      </c>
      <c r="F13" s="18">
        <v>2.6283575940494885</v>
      </c>
      <c r="G13" s="18">
        <v>2.2000000000000002</v>
      </c>
      <c r="H13" s="75">
        <v>1.8</v>
      </c>
      <c r="I13" s="25">
        <v>2.5</v>
      </c>
      <c r="J13" s="25">
        <v>1.9</v>
      </c>
      <c r="K13" s="49">
        <v>1.5</v>
      </c>
      <c r="L13" s="49">
        <v>1.6</v>
      </c>
      <c r="M13" s="25">
        <v>1.6</v>
      </c>
      <c r="N13" s="25"/>
    </row>
    <row r="14" spans="1:14">
      <c r="A14" s="5" t="s">
        <v>30</v>
      </c>
      <c r="B14" s="11">
        <v>1.5</v>
      </c>
      <c r="C14" s="11">
        <v>0.3</v>
      </c>
      <c r="D14" s="11">
        <v>0.3</v>
      </c>
      <c r="E14" s="10">
        <v>0.1</v>
      </c>
      <c r="F14" s="18">
        <v>4.2449123573676542E-2</v>
      </c>
      <c r="G14" s="18">
        <v>0</v>
      </c>
      <c r="H14" s="75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24"/>
    </row>
    <row r="15" spans="1:14" ht="56.25">
      <c r="A15" s="35" t="s">
        <v>233</v>
      </c>
      <c r="B15" s="182">
        <v>8.1999999999999993</v>
      </c>
      <c r="C15" s="182">
        <v>5.2</v>
      </c>
      <c r="D15" s="182">
        <v>5.3</v>
      </c>
      <c r="E15" s="182">
        <v>3.8</v>
      </c>
      <c r="F15" s="135">
        <v>3.8701754432149191</v>
      </c>
      <c r="G15" s="135">
        <v>3.7</v>
      </c>
      <c r="H15" s="156">
        <v>3.4</v>
      </c>
      <c r="I15" s="184">
        <v>4.2</v>
      </c>
      <c r="J15" s="184">
        <v>4.5</v>
      </c>
      <c r="K15" s="322">
        <v>4.3</v>
      </c>
      <c r="L15" s="324">
        <v>4.4000000000000004</v>
      </c>
      <c r="M15" s="322">
        <v>4.4000000000000004</v>
      </c>
      <c r="N15" s="25"/>
    </row>
    <row r="16" spans="1:14">
      <c r="A16" s="5" t="s">
        <v>24</v>
      </c>
      <c r="B16" s="11">
        <v>4.3</v>
      </c>
      <c r="C16" s="11">
        <v>2.2999999999999998</v>
      </c>
      <c r="D16" s="11">
        <v>1.9</v>
      </c>
      <c r="E16" s="10">
        <v>1.5</v>
      </c>
      <c r="F16" s="18">
        <v>1.3591682867533725</v>
      </c>
      <c r="G16" s="18">
        <v>1.3</v>
      </c>
      <c r="H16" s="75">
        <v>1.2</v>
      </c>
      <c r="I16" s="25">
        <v>1.2</v>
      </c>
      <c r="J16" s="25">
        <v>1.5</v>
      </c>
      <c r="K16" s="49">
        <v>1.4</v>
      </c>
      <c r="L16" s="49">
        <v>1.4</v>
      </c>
      <c r="M16" s="25">
        <v>1.4</v>
      </c>
      <c r="N16" s="25"/>
    </row>
    <row r="17" spans="1:14" ht="33.75">
      <c r="A17" s="5" t="s">
        <v>234</v>
      </c>
      <c r="B17" s="55">
        <v>3.3</v>
      </c>
      <c r="C17" s="55">
        <v>2.4</v>
      </c>
      <c r="D17" s="55">
        <v>2.6</v>
      </c>
      <c r="E17" s="56">
        <v>1.8</v>
      </c>
      <c r="F17" s="136">
        <v>1.8642931135017169</v>
      </c>
      <c r="G17" s="136">
        <v>1.9</v>
      </c>
      <c r="H17" s="185">
        <v>1.8</v>
      </c>
      <c r="I17" s="52">
        <v>2.4</v>
      </c>
      <c r="J17" s="52">
        <v>2.6</v>
      </c>
      <c r="K17" s="58">
        <v>2.4</v>
      </c>
      <c r="L17" s="58">
        <v>2.4</v>
      </c>
      <c r="M17" s="52">
        <v>2.5</v>
      </c>
      <c r="N17" s="25"/>
    </row>
    <row r="18" spans="1:14" ht="33.75">
      <c r="A18" s="186" t="s">
        <v>236</v>
      </c>
      <c r="B18" s="187">
        <v>5.5</v>
      </c>
      <c r="C18" s="187">
        <v>4.4000000000000004</v>
      </c>
      <c r="D18" s="187">
        <v>5.0999999999999996</v>
      </c>
      <c r="E18" s="188">
        <v>4</v>
      </c>
      <c r="F18" s="137">
        <v>4.1084170359850107</v>
      </c>
      <c r="G18" s="137">
        <v>4</v>
      </c>
      <c r="H18" s="189">
        <v>3.5</v>
      </c>
      <c r="I18" s="190">
        <v>3.1</v>
      </c>
      <c r="J18" s="190">
        <v>3.2</v>
      </c>
      <c r="K18" s="323">
        <v>2.8</v>
      </c>
      <c r="L18" s="323">
        <v>2.2999999999999998</v>
      </c>
      <c r="M18" s="403">
        <v>2.2000000000000002</v>
      </c>
      <c r="N18" s="25"/>
    </row>
    <row r="19" spans="1:14">
      <c r="L19" s="58"/>
    </row>
    <row r="20" spans="1:14">
      <c r="K20" s="49"/>
    </row>
  </sheetData>
  <mergeCells count="2">
    <mergeCell ref="A2:L2"/>
    <mergeCell ref="A1:L1"/>
  </mergeCells>
  <pageMargins left="0.51181102362204722" right="0.51181102362204722" top="0.86614173228346458" bottom="0.86614173228346458" header="0.51181102362204722" footer="0.51181102362204722"/>
  <pageSetup paperSize="9" orientation="portrait" verticalDpi="0" r:id="rId1"/>
  <headerFooter alignWithMargins="0">
    <oddHeader>&amp;C&amp;8&amp;K01+049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A1:G29"/>
  <sheetViews>
    <sheetView zoomScaleNormal="100" workbookViewId="0">
      <selection activeCell="A2" sqref="A2"/>
    </sheetView>
  </sheetViews>
  <sheetFormatPr defaultRowHeight="12.75"/>
  <cols>
    <col min="1" max="1" width="31.28515625" customWidth="1"/>
    <col min="2" max="5" width="12.28515625" customWidth="1"/>
    <col min="6" max="6" width="15.7109375" customWidth="1"/>
  </cols>
  <sheetData>
    <row r="1" spans="1:7" ht="37.5" customHeight="1">
      <c r="A1" s="433" t="s">
        <v>335</v>
      </c>
      <c r="B1" s="433"/>
      <c r="C1" s="433"/>
      <c r="D1" s="433"/>
      <c r="E1" s="433"/>
      <c r="F1" s="433"/>
      <c r="G1" s="433"/>
    </row>
    <row r="2" spans="1:7">
      <c r="A2" s="42"/>
      <c r="B2" s="42"/>
      <c r="C2" s="42"/>
      <c r="D2" s="42"/>
      <c r="E2" s="42"/>
      <c r="F2" s="42"/>
    </row>
    <row r="3" spans="1:7">
      <c r="A3" s="42"/>
      <c r="B3" s="42"/>
      <c r="C3" s="42"/>
      <c r="D3" s="42"/>
      <c r="E3" s="42"/>
      <c r="F3" s="42"/>
    </row>
    <row r="4" spans="1:7">
      <c r="A4" s="42"/>
      <c r="B4" s="42"/>
      <c r="C4" s="42"/>
      <c r="D4" s="42"/>
      <c r="E4" s="42"/>
      <c r="F4" s="42"/>
    </row>
    <row r="5" spans="1:7">
      <c r="A5" s="42"/>
      <c r="B5" s="42"/>
      <c r="C5" s="42"/>
      <c r="D5" s="42"/>
      <c r="E5" s="42"/>
      <c r="F5" s="42"/>
    </row>
    <row r="6" spans="1:7">
      <c r="A6" s="42"/>
      <c r="B6" s="42"/>
      <c r="C6" s="42"/>
      <c r="D6" s="42"/>
      <c r="E6" s="42"/>
      <c r="F6" s="42"/>
    </row>
    <row r="7" spans="1:7">
      <c r="A7" s="42"/>
      <c r="B7" s="42"/>
      <c r="C7" s="42"/>
      <c r="D7" s="42"/>
      <c r="E7" s="42"/>
      <c r="F7" s="42"/>
    </row>
    <row r="8" spans="1:7">
      <c r="A8" s="42"/>
      <c r="B8" s="42"/>
      <c r="C8" s="42"/>
      <c r="D8" s="42"/>
      <c r="E8" s="42"/>
      <c r="F8" s="42"/>
    </row>
    <row r="9" spans="1:7">
      <c r="A9" s="42"/>
      <c r="B9" s="42"/>
      <c r="C9" s="42"/>
      <c r="D9" s="42"/>
      <c r="E9" s="42"/>
      <c r="F9" s="42"/>
    </row>
    <row r="10" spans="1:7">
      <c r="A10" s="42"/>
      <c r="B10" s="42"/>
      <c r="C10" s="42"/>
      <c r="D10" s="42"/>
      <c r="E10" s="42"/>
      <c r="F10" s="42"/>
    </row>
    <row r="11" spans="1:7">
      <c r="A11" s="42"/>
      <c r="B11" s="42"/>
      <c r="C11" s="42"/>
      <c r="D11" s="42"/>
      <c r="E11" s="42"/>
      <c r="F11" s="42"/>
    </row>
    <row r="12" spans="1:7">
      <c r="A12" s="42"/>
      <c r="B12" s="42"/>
      <c r="C12" s="42"/>
      <c r="D12" s="42"/>
      <c r="E12" s="42"/>
      <c r="F12" s="42"/>
    </row>
    <row r="13" spans="1:7">
      <c r="A13" s="42"/>
      <c r="B13" s="42"/>
      <c r="C13" s="42"/>
      <c r="D13" s="42"/>
      <c r="E13" s="42"/>
      <c r="F13" s="42"/>
    </row>
    <row r="14" spans="1:7">
      <c r="A14" s="42"/>
      <c r="B14" s="42"/>
      <c r="C14" s="42"/>
      <c r="D14" s="42"/>
      <c r="E14" s="42"/>
      <c r="F14" s="42"/>
    </row>
    <row r="15" spans="1:7">
      <c r="A15" s="42"/>
      <c r="B15" s="42"/>
      <c r="C15" s="42"/>
      <c r="D15" s="42"/>
      <c r="E15" s="42"/>
      <c r="F15" s="42"/>
    </row>
    <row r="16" spans="1:7">
      <c r="A16" s="42"/>
      <c r="B16" s="42"/>
      <c r="C16" s="42"/>
      <c r="D16" s="42"/>
      <c r="E16" s="42"/>
      <c r="F16" s="42"/>
    </row>
    <row r="17" spans="1:6">
      <c r="A17" s="42"/>
      <c r="B17" s="42"/>
      <c r="C17" s="42"/>
      <c r="D17" s="42"/>
      <c r="E17" s="42"/>
      <c r="F17" s="42"/>
    </row>
    <row r="18" spans="1:6">
      <c r="A18" s="42"/>
      <c r="B18" s="42"/>
      <c r="C18" s="42"/>
      <c r="D18" s="42"/>
      <c r="E18" s="42"/>
      <c r="F18" s="42"/>
    </row>
    <row r="19" spans="1:6">
      <c r="A19" s="42"/>
      <c r="B19" s="42"/>
      <c r="C19" s="42"/>
      <c r="D19" s="42"/>
      <c r="E19" s="42"/>
      <c r="F19" s="42"/>
    </row>
    <row r="20" spans="1:6">
      <c r="A20" s="42"/>
      <c r="B20" s="42"/>
      <c r="C20" s="42"/>
      <c r="D20" s="42"/>
      <c r="E20" s="42"/>
      <c r="F20" s="42"/>
    </row>
    <row r="21" spans="1:6">
      <c r="A21" s="42"/>
      <c r="B21" s="42"/>
      <c r="C21" s="42"/>
      <c r="D21" s="42"/>
      <c r="E21" s="42"/>
      <c r="F21" s="42"/>
    </row>
    <row r="22" spans="1:6">
      <c r="A22" s="42"/>
      <c r="B22" s="42"/>
      <c r="C22" s="42"/>
      <c r="D22" s="42"/>
      <c r="E22" s="42"/>
      <c r="F22" s="42"/>
    </row>
    <row r="23" spans="1:6">
      <c r="A23" s="42"/>
      <c r="B23" s="42"/>
      <c r="C23" s="42"/>
      <c r="D23" s="42"/>
      <c r="E23" s="42"/>
      <c r="F23" s="42"/>
    </row>
    <row r="24" spans="1:6">
      <c r="A24" s="42"/>
      <c r="B24" s="42"/>
      <c r="C24" s="42"/>
      <c r="D24" s="42"/>
      <c r="E24" s="42"/>
      <c r="F24" s="42"/>
    </row>
    <row r="25" spans="1:6">
      <c r="A25" s="445" t="s">
        <v>31</v>
      </c>
      <c r="B25" s="445"/>
      <c r="C25" s="445"/>
      <c r="D25" s="445"/>
      <c r="E25" s="445"/>
      <c r="F25" s="1"/>
    </row>
    <row r="26" spans="1:6" ht="112.5">
      <c r="A26" s="116"/>
      <c r="B26" s="117" t="s">
        <v>32</v>
      </c>
      <c r="C26" s="117" t="s">
        <v>33</v>
      </c>
      <c r="D26" s="117" t="s">
        <v>34</v>
      </c>
      <c r="E26" s="47" t="s">
        <v>35</v>
      </c>
      <c r="F26" s="1"/>
    </row>
    <row r="27" spans="1:6" ht="33.75" customHeight="1">
      <c r="A27" s="268" t="s">
        <v>36</v>
      </c>
      <c r="B27" s="395">
        <v>51.201065092540745</v>
      </c>
      <c r="C27" s="395">
        <v>70.535650980835527</v>
      </c>
      <c r="D27" s="395">
        <v>6.0445749975045988</v>
      </c>
      <c r="E27" s="396">
        <v>31.501340482573724</v>
      </c>
      <c r="F27" s="43"/>
    </row>
    <row r="28" spans="1:6" ht="45">
      <c r="A28" s="269" t="s">
        <v>37</v>
      </c>
      <c r="B28" s="395">
        <v>26.877292635413092</v>
      </c>
      <c r="C28" s="395">
        <v>27.426794238202092</v>
      </c>
      <c r="D28" s="395">
        <v>12.268818890901054</v>
      </c>
      <c r="E28" s="396">
        <v>29.814080895209234</v>
      </c>
      <c r="F28" s="43"/>
    </row>
    <row r="29" spans="1:6" ht="33.75">
      <c r="A29" s="269" t="s">
        <v>38</v>
      </c>
      <c r="B29" s="395">
        <v>21.921642272046167</v>
      </c>
      <c r="C29" s="395">
        <v>2.037554780962382</v>
      </c>
      <c r="D29" s="395">
        <v>81.686606111594358</v>
      </c>
      <c r="E29" s="396">
        <v>38.684578622217039</v>
      </c>
      <c r="F29" s="43"/>
    </row>
  </sheetData>
  <mergeCells count="2">
    <mergeCell ref="A1:G1"/>
    <mergeCell ref="A25:E25"/>
  </mergeCells>
  <pageMargins left="0.51181102362204722" right="0.51181102362204722" top="0.86614173228346458" bottom="0.86614173228346458" header="0.51181102362204722" footer="0.51181102362204722"/>
  <pageSetup paperSize="9" orientation="portrait" verticalDpi="0" r:id="rId1"/>
  <headerFooter alignWithMargins="0">
    <oddHeader>&amp;C&amp;8&amp;K01+049 16. Agricultură / &amp;"Arial Cyr,Italic"Сельское хозяйство&amp;"Arial Cyr,Regular" / &amp;"Arial Cyr,Italic"Agriculture</oddHeader>
    <oddFooter>&amp;L&amp;8&amp;K01+048Anuarul statistic al Republicii Moldova, ediția 2024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79998168889431442"/>
  </sheetPr>
  <dimension ref="A1:E32"/>
  <sheetViews>
    <sheetView zoomScaleNormal="100" workbookViewId="0">
      <selection activeCell="A2" sqref="A2"/>
    </sheetView>
  </sheetViews>
  <sheetFormatPr defaultRowHeight="12.75"/>
  <cols>
    <col min="1" max="1" width="42.42578125" customWidth="1"/>
    <col min="2" max="2" width="20.85546875" customWidth="1"/>
    <col min="3" max="3" width="20.140625" customWidth="1"/>
    <col min="4" max="4" width="16.28515625" customWidth="1"/>
  </cols>
  <sheetData>
    <row r="1" spans="1:4" ht="63" customHeight="1">
      <c r="A1" s="433" t="s">
        <v>336</v>
      </c>
      <c r="B1" s="433"/>
      <c r="C1" s="433"/>
      <c r="D1" s="433"/>
    </row>
    <row r="2" spans="1:4">
      <c r="A2" s="44"/>
      <c r="B2" s="44"/>
    </row>
    <row r="3" spans="1:4">
      <c r="A3" s="45"/>
      <c r="B3" s="44"/>
    </row>
    <row r="4" spans="1:4">
      <c r="A4" s="44"/>
      <c r="B4" s="44"/>
    </row>
    <row r="5" spans="1:4">
      <c r="A5" s="44"/>
      <c r="B5" s="44"/>
    </row>
    <row r="6" spans="1:4">
      <c r="A6" s="44"/>
      <c r="B6" s="44"/>
    </row>
    <row r="7" spans="1:4">
      <c r="A7" s="44"/>
      <c r="B7" s="44"/>
    </row>
    <row r="8" spans="1:4">
      <c r="A8" s="44"/>
      <c r="B8" s="44"/>
    </row>
    <row r="9" spans="1:4">
      <c r="A9" s="44"/>
      <c r="B9" s="44"/>
    </row>
    <row r="10" spans="1:4">
      <c r="A10" s="44"/>
      <c r="B10" s="44"/>
    </row>
    <row r="11" spans="1:4">
      <c r="A11" s="44"/>
      <c r="B11" s="44"/>
    </row>
    <row r="12" spans="1:4">
      <c r="A12" s="44"/>
      <c r="B12" s="44"/>
    </row>
    <row r="13" spans="1:4">
      <c r="A13" s="44"/>
      <c r="B13" s="44"/>
    </row>
    <row r="14" spans="1:4">
      <c r="A14" s="44"/>
      <c r="B14" s="44"/>
    </row>
    <row r="15" spans="1:4">
      <c r="A15" s="44"/>
      <c r="B15" s="44"/>
    </row>
    <row r="16" spans="1:4">
      <c r="A16" s="44"/>
      <c r="B16" s="44"/>
    </row>
    <row r="17" spans="1:5">
      <c r="A17" s="44"/>
      <c r="B17" s="44"/>
    </row>
    <row r="18" spans="1:5">
      <c r="A18" s="44"/>
      <c r="B18" s="44"/>
    </row>
    <row r="19" spans="1:5">
      <c r="A19" s="44"/>
      <c r="B19" s="44"/>
    </row>
    <row r="20" spans="1:5">
      <c r="A20" s="44"/>
      <c r="B20" s="44"/>
    </row>
    <row r="21" spans="1:5">
      <c r="A21" s="446"/>
      <c r="B21" s="446"/>
    </row>
    <row r="22" spans="1:5">
      <c r="A22" s="46"/>
      <c r="B22" s="46"/>
    </row>
    <row r="23" spans="1:5">
      <c r="A23" s="46"/>
      <c r="B23" s="46"/>
    </row>
    <row r="24" spans="1:5">
      <c r="A24" s="46"/>
      <c r="B24" s="46"/>
    </row>
    <row r="25" spans="1:5">
      <c r="A25" s="46"/>
      <c r="B25" s="46"/>
    </row>
    <row r="26" spans="1:5">
      <c r="A26" s="46"/>
      <c r="B26" s="46"/>
    </row>
    <row r="27" spans="1:5" ht="56.25">
      <c r="A27" s="24"/>
      <c r="B27" s="307" t="s">
        <v>39</v>
      </c>
      <c r="C27" s="307" t="s">
        <v>40</v>
      </c>
      <c r="D27" s="308" t="s">
        <v>41</v>
      </c>
    </row>
    <row r="28" spans="1:5" ht="33.75">
      <c r="A28" s="318" t="s">
        <v>45</v>
      </c>
      <c r="B28" s="397">
        <v>61.6</v>
      </c>
      <c r="C28" s="398">
        <v>25.441519580050816</v>
      </c>
      <c r="D28" s="398">
        <v>13.015179793521064</v>
      </c>
      <c r="E28" s="122"/>
    </row>
    <row r="29" spans="1:5" ht="33.75">
      <c r="A29" s="48" t="s">
        <v>46</v>
      </c>
      <c r="B29" s="397">
        <v>94.39063852501755</v>
      </c>
      <c r="C29" s="398">
        <v>5.5603255332717039</v>
      </c>
      <c r="D29" s="398">
        <v>4.9035941710742582E-2</v>
      </c>
      <c r="E29" s="122"/>
    </row>
    <row r="30" spans="1:5" ht="33.75">
      <c r="A30" s="48" t="s">
        <v>42</v>
      </c>
      <c r="B30" s="398">
        <v>68.266931900500921</v>
      </c>
      <c r="C30" s="398">
        <v>29.422057426975961</v>
      </c>
      <c r="D30" s="398">
        <v>2.3110106725231225</v>
      </c>
      <c r="E30" s="122"/>
    </row>
    <row r="31" spans="1:5" ht="33.75">
      <c r="A31" s="48" t="s">
        <v>43</v>
      </c>
      <c r="B31" s="398">
        <v>7.305011762631489</v>
      </c>
      <c r="C31" s="398">
        <v>5.397586224496898</v>
      </c>
      <c r="D31" s="398">
        <v>87.297402012871615</v>
      </c>
      <c r="E31" s="122"/>
    </row>
    <row r="32" spans="1:5" ht="33.75">
      <c r="A32" s="195" t="s">
        <v>44</v>
      </c>
      <c r="B32" s="399">
        <v>21.373959542937595</v>
      </c>
      <c r="C32" s="399">
        <v>15.728794573533236</v>
      </c>
      <c r="D32" s="399">
        <v>62.897245883529173</v>
      </c>
      <c r="E32" s="122"/>
    </row>
  </sheetData>
  <mergeCells count="2">
    <mergeCell ref="A1:D1"/>
    <mergeCell ref="A21:B21"/>
  </mergeCells>
  <pageMargins left="0.51181102362204722" right="0.51181102362204722" top="0.86614173228346458" bottom="0.86614173228346458" header="0.51181102362204722" footer="0.51181102362204722"/>
  <pageSetup paperSize="9" orientation="portrait" verticalDpi="0" r:id="rId1"/>
  <headerFooter alignWithMargins="0">
    <oddHeader>&amp;C&amp;8&amp;K01+049 16. Agricultură / &amp;"Arial Cyr,Italic"Сельское хозяйство&amp;"Arial Cyr,Regular" / &amp;"Arial Cyr,Italic"Agriculture</oddHeader>
    <oddFooter>&amp;L&amp;8&amp;K01+049Anuarul statistic al Republicii Moldova, ediția 2023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79998168889431442"/>
  </sheetPr>
  <dimension ref="A1:N94"/>
  <sheetViews>
    <sheetView zoomScaleNormal="100" workbookViewId="0">
      <pane ySplit="3" topLeftCell="A4" activePane="bottomLeft" state="frozen"/>
      <selection activeCell="E16" sqref="E16"/>
      <selection pane="bottomLeft" activeCell="A3" sqref="A3"/>
    </sheetView>
  </sheetViews>
  <sheetFormatPr defaultRowHeight="12.75"/>
  <cols>
    <col min="1" max="1" width="27.85546875" customWidth="1"/>
    <col min="2" max="8" width="6.42578125" customWidth="1"/>
    <col min="9" max="9" width="6.42578125" style="144" customWidth="1"/>
    <col min="10" max="10" width="6.42578125" customWidth="1"/>
    <col min="11" max="11" width="6.42578125" style="52" customWidth="1"/>
    <col min="12" max="13" width="6.42578125" customWidth="1"/>
    <col min="14" max="14" width="7.28515625" customWidth="1"/>
  </cols>
  <sheetData>
    <row r="1" spans="1:13" ht="36.75" customHeight="1">
      <c r="A1" s="433" t="s">
        <v>328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1.45" customHeight="1">
      <c r="A2" s="443" t="s">
        <v>47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</row>
    <row r="3" spans="1:13">
      <c r="A3" s="24"/>
      <c r="B3" s="123">
        <v>2000</v>
      </c>
      <c r="C3" s="123">
        <v>2005</v>
      </c>
      <c r="D3" s="123">
        <v>2010</v>
      </c>
      <c r="E3" s="124">
        <v>2015</v>
      </c>
      <c r="F3" s="125">
        <v>2016</v>
      </c>
      <c r="G3" s="125">
        <v>2017</v>
      </c>
      <c r="H3" s="125">
        <v>2018</v>
      </c>
      <c r="I3" s="125">
        <v>2019</v>
      </c>
      <c r="J3" s="125">
        <v>2020</v>
      </c>
      <c r="K3" s="321">
        <v>2021</v>
      </c>
      <c r="L3" s="321">
        <v>2022</v>
      </c>
      <c r="M3" s="321">
        <v>2023</v>
      </c>
    </row>
    <row r="4" spans="1:13" ht="36" customHeight="1">
      <c r="A4" s="448" t="s">
        <v>48</v>
      </c>
      <c r="B4" s="448"/>
      <c r="C4" s="448"/>
      <c r="D4" s="448"/>
      <c r="E4" s="448"/>
      <c r="F4" s="448"/>
      <c r="G4" s="448"/>
      <c r="H4" s="448"/>
      <c r="I4" s="448"/>
      <c r="J4" s="448"/>
      <c r="K4" s="448"/>
      <c r="L4" s="448"/>
      <c r="M4" s="448"/>
    </row>
    <row r="5" spans="1:13" ht="34.5" customHeight="1">
      <c r="A5" s="48" t="s">
        <v>240</v>
      </c>
      <c r="B5" s="38">
        <v>1934.6</v>
      </c>
      <c r="C5" s="38">
        <v>2837.9</v>
      </c>
      <c r="D5" s="38">
        <v>2421.3000000000002</v>
      </c>
      <c r="E5" s="39">
        <v>2206.4</v>
      </c>
      <c r="F5" s="193">
        <v>2993.2</v>
      </c>
      <c r="G5" s="39">
        <v>3354.8</v>
      </c>
      <c r="H5" s="157">
        <v>3466.7</v>
      </c>
      <c r="I5" s="157">
        <v>3549.6</v>
      </c>
      <c r="J5" s="157">
        <v>1505.3</v>
      </c>
      <c r="K5" s="157">
        <v>4690</v>
      </c>
      <c r="L5" s="157">
        <v>1784.4</v>
      </c>
      <c r="M5" s="157">
        <v>3214.8</v>
      </c>
    </row>
    <row r="6" spans="1:13" ht="33.75">
      <c r="A6" s="5" t="s">
        <v>241</v>
      </c>
      <c r="B6" s="38">
        <v>727.7</v>
      </c>
      <c r="C6" s="38">
        <v>1056.7</v>
      </c>
      <c r="D6" s="38">
        <v>744.2</v>
      </c>
      <c r="E6" s="39">
        <v>922.3</v>
      </c>
      <c r="F6" s="193">
        <v>1292.9000000000001</v>
      </c>
      <c r="G6" s="39">
        <v>1250.7</v>
      </c>
      <c r="H6" s="157">
        <v>1162.8</v>
      </c>
      <c r="I6" s="157">
        <v>1147.5</v>
      </c>
      <c r="J6" s="157">
        <v>569.70000000000005</v>
      </c>
      <c r="K6" s="157">
        <v>1565.2</v>
      </c>
      <c r="L6" s="58">
        <v>855</v>
      </c>
      <c r="M6" s="157">
        <v>1555</v>
      </c>
    </row>
    <row r="7" spans="1:13" ht="33.75">
      <c r="A7" s="5" t="s">
        <v>242</v>
      </c>
      <c r="B7" s="38">
        <v>133</v>
      </c>
      <c r="C7" s="38">
        <v>212</v>
      </c>
      <c r="D7" s="38">
        <v>208.4</v>
      </c>
      <c r="E7" s="39">
        <v>178.8</v>
      </c>
      <c r="F7" s="157">
        <v>255.7</v>
      </c>
      <c r="G7" s="194">
        <v>248.8</v>
      </c>
      <c r="H7" s="157">
        <v>175.3</v>
      </c>
      <c r="I7" s="157">
        <v>168.1</v>
      </c>
      <c r="J7" s="157">
        <v>106.8</v>
      </c>
      <c r="K7" s="157">
        <v>253.4</v>
      </c>
      <c r="L7" s="58">
        <v>132.69999999999999</v>
      </c>
      <c r="M7" s="157">
        <v>242.9</v>
      </c>
    </row>
    <row r="8" spans="1:13" ht="33.75">
      <c r="A8" s="5" t="s">
        <v>243</v>
      </c>
      <c r="B8" s="38">
        <v>1031.2</v>
      </c>
      <c r="C8" s="38">
        <v>1492</v>
      </c>
      <c r="D8" s="38">
        <v>1419.8</v>
      </c>
      <c r="E8" s="39">
        <v>1076.8</v>
      </c>
      <c r="F8" s="157">
        <v>1392.4</v>
      </c>
      <c r="G8" s="194">
        <v>1772.5</v>
      </c>
      <c r="H8" s="157">
        <v>2073.8000000000002</v>
      </c>
      <c r="I8" s="157">
        <v>2129.9</v>
      </c>
      <c r="J8" s="157">
        <v>785.2</v>
      </c>
      <c r="K8" s="157">
        <v>2792.7</v>
      </c>
      <c r="L8" s="58">
        <v>752.3</v>
      </c>
      <c r="M8" s="157">
        <v>1351.5</v>
      </c>
    </row>
    <row r="9" spans="1:13" ht="33.75">
      <c r="A9" s="5" t="s">
        <v>244</v>
      </c>
      <c r="B9" s="38">
        <v>29.4</v>
      </c>
      <c r="C9" s="38">
        <v>64.5</v>
      </c>
      <c r="D9" s="38">
        <v>35.799999999999997</v>
      </c>
      <c r="E9" s="39">
        <v>23.1</v>
      </c>
      <c r="F9" s="52">
        <v>39.1</v>
      </c>
      <c r="G9" s="191">
        <v>69</v>
      </c>
      <c r="H9" s="157">
        <v>45.6</v>
      </c>
      <c r="I9" s="52">
        <v>50.9</v>
      </c>
      <c r="J9" s="58">
        <v>27</v>
      </c>
      <c r="K9" s="157">
        <v>38.799999999999997</v>
      </c>
      <c r="L9" s="58">
        <v>26.3</v>
      </c>
      <c r="M9" s="157">
        <v>37.700000000000003</v>
      </c>
    </row>
    <row r="10" spans="1:13" ht="34.5" customHeight="1">
      <c r="A10" s="48" t="s">
        <v>306</v>
      </c>
      <c r="B10" s="38">
        <v>268.60000000000002</v>
      </c>
      <c r="C10" s="38">
        <v>331.1</v>
      </c>
      <c r="D10" s="38">
        <v>382.3</v>
      </c>
      <c r="E10" s="39">
        <v>484.8</v>
      </c>
      <c r="F10" s="52">
        <v>677.1</v>
      </c>
      <c r="G10" s="191">
        <v>803.8</v>
      </c>
      <c r="H10" s="157">
        <v>788.7</v>
      </c>
      <c r="I10" s="52">
        <v>811.4</v>
      </c>
      <c r="J10" s="58">
        <v>492.5</v>
      </c>
      <c r="K10" s="52">
        <v>960.1</v>
      </c>
      <c r="L10" s="58">
        <v>627.1</v>
      </c>
      <c r="M10" s="157">
        <v>758.4</v>
      </c>
    </row>
    <row r="11" spans="1:13" ht="12.6" customHeight="1">
      <c r="A11" s="48" t="s">
        <v>49</v>
      </c>
      <c r="B11" s="17">
        <v>11.6</v>
      </c>
      <c r="C11" s="17">
        <v>65.599999999999994</v>
      </c>
      <c r="D11" s="17">
        <v>110.6</v>
      </c>
      <c r="E11" s="37">
        <v>47.9</v>
      </c>
      <c r="F11" s="25">
        <v>42.1</v>
      </c>
      <c r="G11" s="51">
        <v>46.5</v>
      </c>
      <c r="H11" s="50">
        <v>57.7</v>
      </c>
      <c r="I11" s="25">
        <v>64.2</v>
      </c>
      <c r="J11" s="49">
        <v>33.299999999999997</v>
      </c>
      <c r="K11" s="25">
        <v>50.5</v>
      </c>
      <c r="L11" s="49">
        <v>32.4</v>
      </c>
      <c r="M11" s="50">
        <v>38.4</v>
      </c>
    </row>
    <row r="12" spans="1:13" ht="33.75">
      <c r="A12" s="59" t="s">
        <v>245</v>
      </c>
      <c r="B12" s="38">
        <v>0.8</v>
      </c>
      <c r="C12" s="38">
        <v>3.3</v>
      </c>
      <c r="D12" s="38">
        <v>36.700000000000003</v>
      </c>
      <c r="E12" s="39">
        <v>16.2</v>
      </c>
      <c r="F12" s="52">
        <v>43.2</v>
      </c>
      <c r="G12" s="191">
        <v>71.400000000000006</v>
      </c>
      <c r="H12" s="157">
        <v>85.6</v>
      </c>
      <c r="I12" s="52">
        <v>77.3</v>
      </c>
      <c r="J12" s="58">
        <v>47.1</v>
      </c>
      <c r="K12" s="52">
        <v>92.3</v>
      </c>
      <c r="L12" s="58">
        <v>77.400000000000006</v>
      </c>
      <c r="M12" s="157">
        <v>211</v>
      </c>
    </row>
    <row r="13" spans="1:13" ht="33.75">
      <c r="A13" s="59" t="s">
        <v>119</v>
      </c>
      <c r="B13" s="38">
        <v>943.5</v>
      </c>
      <c r="C13" s="38">
        <v>991.2</v>
      </c>
      <c r="D13" s="38">
        <v>837.6</v>
      </c>
      <c r="E13" s="39">
        <v>537.5</v>
      </c>
      <c r="F13" s="52">
        <v>664.8</v>
      </c>
      <c r="G13" s="191">
        <v>876.3</v>
      </c>
      <c r="H13" s="157">
        <v>707.2</v>
      </c>
      <c r="I13" s="58">
        <v>607</v>
      </c>
      <c r="J13" s="58">
        <v>423.2</v>
      </c>
      <c r="K13" s="52">
        <v>757.8</v>
      </c>
      <c r="L13" s="58">
        <v>478.2</v>
      </c>
      <c r="M13" s="157">
        <v>428.3</v>
      </c>
    </row>
    <row r="14" spans="1:13">
      <c r="A14" s="48" t="s">
        <v>50</v>
      </c>
      <c r="B14" s="17">
        <v>25.3</v>
      </c>
      <c r="C14" s="17">
        <v>6.7</v>
      </c>
      <c r="D14" s="17">
        <v>7.6</v>
      </c>
      <c r="E14" s="37">
        <v>1.2</v>
      </c>
      <c r="F14" s="25">
        <v>0.9</v>
      </c>
      <c r="G14" s="51">
        <v>1</v>
      </c>
      <c r="H14" s="50">
        <v>0.7</v>
      </c>
      <c r="I14" s="25">
        <v>0.5</v>
      </c>
      <c r="J14" s="49">
        <v>0.4</v>
      </c>
      <c r="K14" s="25">
        <v>0.5</v>
      </c>
      <c r="L14" s="49">
        <v>0.1</v>
      </c>
      <c r="M14" s="50">
        <v>0.3</v>
      </c>
    </row>
    <row r="15" spans="1:13">
      <c r="A15" s="48" t="s">
        <v>51</v>
      </c>
      <c r="B15" s="17">
        <v>330</v>
      </c>
      <c r="C15" s="17">
        <v>378.2</v>
      </c>
      <c r="D15" s="17">
        <v>279.60000000000002</v>
      </c>
      <c r="E15" s="37">
        <v>158.19999999999999</v>
      </c>
      <c r="F15" s="49">
        <v>214</v>
      </c>
      <c r="G15" s="51">
        <v>197</v>
      </c>
      <c r="H15" s="50">
        <v>174.8</v>
      </c>
      <c r="I15" s="25">
        <v>176.9</v>
      </c>
      <c r="J15" s="49">
        <v>171.9</v>
      </c>
      <c r="K15" s="25">
        <v>218.3</v>
      </c>
      <c r="L15" s="49">
        <v>171.8</v>
      </c>
      <c r="M15" s="50">
        <v>172.4</v>
      </c>
    </row>
    <row r="16" spans="1:13">
      <c r="A16" s="48" t="s">
        <v>52</v>
      </c>
      <c r="B16" s="17">
        <v>363.6</v>
      </c>
      <c r="C16" s="17">
        <v>389.3</v>
      </c>
      <c r="D16" s="17">
        <v>341.2</v>
      </c>
      <c r="E16" s="37">
        <v>245.8</v>
      </c>
      <c r="F16" s="25">
        <v>293.3</v>
      </c>
      <c r="G16" s="51">
        <v>309.5</v>
      </c>
      <c r="H16" s="50">
        <v>283.3</v>
      </c>
      <c r="I16" s="25">
        <v>307.2</v>
      </c>
      <c r="J16" s="49">
        <v>226.8</v>
      </c>
      <c r="K16" s="49">
        <v>232</v>
      </c>
      <c r="L16" s="49">
        <v>257</v>
      </c>
      <c r="M16" s="50">
        <v>285</v>
      </c>
    </row>
    <row r="17" spans="1:13" ht="33.75">
      <c r="A17" s="5" t="s">
        <v>238</v>
      </c>
      <c r="B17" s="38">
        <v>43.1</v>
      </c>
      <c r="C17" s="38">
        <v>53.2</v>
      </c>
      <c r="D17" s="38">
        <v>36.200000000000003</v>
      </c>
      <c r="E17" s="39">
        <v>17.399999999999999</v>
      </c>
      <c r="F17" s="52">
        <v>23.7</v>
      </c>
      <c r="G17" s="191">
        <v>24.2</v>
      </c>
      <c r="H17" s="157">
        <v>18.600000000000001</v>
      </c>
      <c r="I17" s="52">
        <v>17.600000000000001</v>
      </c>
      <c r="J17" s="58">
        <v>14.7</v>
      </c>
      <c r="K17" s="58">
        <v>14</v>
      </c>
      <c r="L17" s="58">
        <v>15.7</v>
      </c>
      <c r="M17" s="157">
        <v>17.399999999999999</v>
      </c>
    </row>
    <row r="18" spans="1:13">
      <c r="A18" s="5" t="s">
        <v>25</v>
      </c>
      <c r="B18" s="17">
        <v>19.899999999999999</v>
      </c>
      <c r="C18" s="17">
        <v>28.1</v>
      </c>
      <c r="D18" s="17">
        <v>20.8</v>
      </c>
      <c r="E18" s="37">
        <v>17.3</v>
      </c>
      <c r="F18" s="25">
        <v>17.3</v>
      </c>
      <c r="G18" s="51">
        <v>21.6</v>
      </c>
      <c r="H18" s="50">
        <v>23</v>
      </c>
      <c r="I18" s="25">
        <v>44.6</v>
      </c>
      <c r="J18" s="49">
        <v>23.7</v>
      </c>
      <c r="K18" s="25">
        <v>30.2</v>
      </c>
      <c r="L18" s="49">
        <v>16.100000000000001</v>
      </c>
      <c r="M18" s="50">
        <v>19</v>
      </c>
    </row>
    <row r="19" spans="1:13">
      <c r="A19" s="5" t="s">
        <v>26</v>
      </c>
      <c r="B19" s="17">
        <v>104.1</v>
      </c>
      <c r="C19" s="17">
        <v>84.6</v>
      </c>
      <c r="D19" s="17">
        <v>57.2</v>
      </c>
      <c r="E19" s="37">
        <v>54.4</v>
      </c>
      <c r="F19" s="25">
        <v>54.6</v>
      </c>
      <c r="G19" s="51">
        <v>61.9</v>
      </c>
      <c r="H19" s="50">
        <v>52.1</v>
      </c>
      <c r="I19" s="25">
        <v>37.9</v>
      </c>
      <c r="J19" s="49">
        <v>23.3</v>
      </c>
      <c r="K19" s="25">
        <v>25.3</v>
      </c>
      <c r="L19" s="49">
        <v>47.1</v>
      </c>
      <c r="M19" s="50">
        <v>43.4</v>
      </c>
    </row>
    <row r="20" spans="1:13" ht="34.5" customHeight="1">
      <c r="A20" s="5" t="s">
        <v>323</v>
      </c>
      <c r="B20" s="38">
        <v>53.7</v>
      </c>
      <c r="C20" s="38">
        <v>52.3</v>
      </c>
      <c r="D20" s="38">
        <v>56.2</v>
      </c>
      <c r="E20" s="39">
        <v>38.1</v>
      </c>
      <c r="F20" s="52">
        <v>57.9</v>
      </c>
      <c r="G20" s="191">
        <v>54.3</v>
      </c>
      <c r="H20" s="157">
        <v>43.9</v>
      </c>
      <c r="I20" s="52">
        <v>49.9</v>
      </c>
      <c r="J20" s="58">
        <v>48.7</v>
      </c>
      <c r="K20" s="58">
        <v>45</v>
      </c>
      <c r="L20" s="58">
        <v>53.4</v>
      </c>
      <c r="M20" s="58">
        <v>66.599999999999994</v>
      </c>
    </row>
    <row r="21" spans="1:13" ht="31.5" customHeight="1">
      <c r="A21" s="5" t="s">
        <v>239</v>
      </c>
      <c r="B21" s="38">
        <v>1.7</v>
      </c>
      <c r="C21" s="38">
        <v>8.6</v>
      </c>
      <c r="D21" s="38">
        <v>8.3000000000000007</v>
      </c>
      <c r="E21" s="39">
        <v>3.1</v>
      </c>
      <c r="F21" s="52">
        <v>5.6</v>
      </c>
      <c r="G21" s="191">
        <v>6.6</v>
      </c>
      <c r="H21" s="157">
        <v>4.8</v>
      </c>
      <c r="I21" s="52">
        <v>4.5</v>
      </c>
      <c r="J21" s="58">
        <v>6</v>
      </c>
      <c r="K21" s="52">
        <v>5.5</v>
      </c>
      <c r="L21" s="58">
        <v>4.2</v>
      </c>
      <c r="M21" s="58">
        <v>3.9</v>
      </c>
    </row>
    <row r="22" spans="1:13">
      <c r="A22" s="5" t="s">
        <v>27</v>
      </c>
      <c r="B22" s="17">
        <v>17.899999999999999</v>
      </c>
      <c r="C22" s="17">
        <v>32.6</v>
      </c>
      <c r="D22" s="17">
        <v>40.6</v>
      </c>
      <c r="E22" s="37">
        <v>31.7</v>
      </c>
      <c r="F22" s="25">
        <v>38.6</v>
      </c>
      <c r="G22" s="51">
        <v>40.200000000000003</v>
      </c>
      <c r="H22" s="50">
        <v>44.3</v>
      </c>
      <c r="I22" s="25">
        <v>32.6</v>
      </c>
      <c r="J22" s="49">
        <v>18.600000000000001</v>
      </c>
      <c r="K22" s="25">
        <v>11.5</v>
      </c>
      <c r="L22" s="49">
        <v>9.5</v>
      </c>
      <c r="M22" s="49">
        <v>11.3</v>
      </c>
    </row>
    <row r="23" spans="1:13" ht="33.75">
      <c r="A23" s="48" t="s">
        <v>304</v>
      </c>
      <c r="B23" s="38">
        <v>29.9</v>
      </c>
      <c r="C23" s="38">
        <v>48.3</v>
      </c>
      <c r="D23" s="38">
        <v>103.4</v>
      </c>
      <c r="E23" s="39">
        <v>54.5</v>
      </c>
      <c r="F23" s="52">
        <v>66.5</v>
      </c>
      <c r="G23" s="191">
        <v>56.1</v>
      </c>
      <c r="H23" s="157">
        <v>46.1</v>
      </c>
      <c r="I23" s="52">
        <v>44.5</v>
      </c>
      <c r="J23" s="58">
        <v>28.9</v>
      </c>
      <c r="K23" s="52">
        <v>40.5</v>
      </c>
      <c r="L23" s="58">
        <v>29.1</v>
      </c>
      <c r="M23" s="58">
        <v>37.6</v>
      </c>
    </row>
    <row r="24" spans="1:13" ht="33.75">
      <c r="A24" s="48" t="s">
        <v>246</v>
      </c>
      <c r="B24" s="38">
        <v>117</v>
      </c>
      <c r="C24" s="38">
        <v>39</v>
      </c>
      <c r="D24" s="38">
        <v>31.2</v>
      </c>
      <c r="E24" s="39">
        <v>14.6</v>
      </c>
      <c r="F24" s="58">
        <v>21</v>
      </c>
      <c r="G24" s="191">
        <v>21.4</v>
      </c>
      <c r="H24" s="157">
        <v>19.8</v>
      </c>
      <c r="I24" s="52">
        <v>18.2</v>
      </c>
      <c r="J24" s="58">
        <v>3.5</v>
      </c>
      <c r="K24" s="52">
        <v>2.7</v>
      </c>
      <c r="L24" s="58">
        <v>2.4</v>
      </c>
      <c r="M24" s="58">
        <v>3.7</v>
      </c>
    </row>
    <row r="25" spans="1:13" ht="33.75">
      <c r="A25" s="48" t="s">
        <v>247</v>
      </c>
      <c r="B25" s="38">
        <v>211.6</v>
      </c>
      <c r="C25" s="38">
        <v>124.7</v>
      </c>
      <c r="D25" s="38">
        <v>93.9</v>
      </c>
      <c r="E25" s="39">
        <v>61.9</v>
      </c>
      <c r="F25" s="52">
        <v>112.8</v>
      </c>
      <c r="G25" s="191">
        <v>87.3</v>
      </c>
      <c r="H25" s="157">
        <v>110.6</v>
      </c>
      <c r="I25" s="52">
        <v>89.3</v>
      </c>
      <c r="J25" s="58">
        <v>96.2</v>
      </c>
      <c r="K25" s="52">
        <v>132.6</v>
      </c>
      <c r="L25" s="58">
        <v>70.5</v>
      </c>
      <c r="M25" s="58">
        <v>100.3</v>
      </c>
    </row>
    <row r="26" spans="1:13" ht="36" customHeight="1">
      <c r="A26" s="447" t="s">
        <v>53</v>
      </c>
      <c r="B26" s="447"/>
      <c r="C26" s="447"/>
      <c r="D26" s="447"/>
      <c r="E26" s="447"/>
      <c r="F26" s="447"/>
      <c r="G26" s="447"/>
      <c r="H26" s="447"/>
      <c r="I26" s="447"/>
      <c r="J26" s="447"/>
      <c r="K26" s="447"/>
      <c r="L26" s="447"/>
      <c r="M26" s="447"/>
    </row>
    <row r="27" spans="1:13" ht="36" customHeight="1">
      <c r="A27" s="48" t="s">
        <v>240</v>
      </c>
      <c r="B27" s="38">
        <v>674.6</v>
      </c>
      <c r="C27" s="38">
        <v>1110.4000000000001</v>
      </c>
      <c r="D27" s="38">
        <v>905.1</v>
      </c>
      <c r="E27" s="39">
        <v>1115.2</v>
      </c>
      <c r="F27" s="157">
        <v>1557.4</v>
      </c>
      <c r="G27" s="194">
        <v>1728.4</v>
      </c>
      <c r="H27" s="157">
        <v>1744.4</v>
      </c>
      <c r="I27" s="157">
        <v>1865.8</v>
      </c>
      <c r="J27" s="157">
        <v>724.1</v>
      </c>
      <c r="K27" s="157">
        <v>2788.6</v>
      </c>
      <c r="L27" s="157">
        <v>1135.8</v>
      </c>
      <c r="M27" s="157">
        <v>1978.5</v>
      </c>
    </row>
    <row r="28" spans="1:13" ht="33.75">
      <c r="A28" s="5" t="s">
        <v>241</v>
      </c>
      <c r="B28" s="38">
        <v>464.7</v>
      </c>
      <c r="C28" s="38">
        <v>698.5</v>
      </c>
      <c r="D28" s="38">
        <v>527</v>
      </c>
      <c r="E28" s="39">
        <v>704.6</v>
      </c>
      <c r="F28" s="52">
        <v>958.2</v>
      </c>
      <c r="G28" s="192">
        <v>915.1</v>
      </c>
      <c r="H28" s="157">
        <v>848.6</v>
      </c>
      <c r="I28" s="157">
        <v>882.9</v>
      </c>
      <c r="J28" s="157">
        <v>404.2</v>
      </c>
      <c r="K28" s="157">
        <v>1203</v>
      </c>
      <c r="L28" s="52">
        <v>656.7</v>
      </c>
      <c r="M28" s="157">
        <v>1188.4000000000001</v>
      </c>
    </row>
    <row r="29" spans="1:13" ht="33.75">
      <c r="A29" s="5" t="s">
        <v>242</v>
      </c>
      <c r="B29" s="38">
        <v>81.5</v>
      </c>
      <c r="C29" s="38">
        <v>139.80000000000001</v>
      </c>
      <c r="D29" s="38">
        <v>133.30000000000001</v>
      </c>
      <c r="E29" s="39">
        <v>126.3</v>
      </c>
      <c r="F29" s="58">
        <v>176</v>
      </c>
      <c r="G29" s="192">
        <v>171.2</v>
      </c>
      <c r="H29" s="157">
        <v>118.5</v>
      </c>
      <c r="I29" s="157">
        <v>129.30000000000001</v>
      </c>
      <c r="J29" s="157">
        <v>80.2</v>
      </c>
      <c r="K29" s="157">
        <v>202.3</v>
      </c>
      <c r="L29" s="52">
        <v>103.4</v>
      </c>
      <c r="M29" s="157">
        <v>193.2</v>
      </c>
    </row>
    <row r="30" spans="1:13" ht="33.75">
      <c r="A30" s="5" t="s">
        <v>243</v>
      </c>
      <c r="B30" s="38">
        <v>106</v>
      </c>
      <c r="C30" s="38">
        <v>234.4</v>
      </c>
      <c r="D30" s="38">
        <v>219.6</v>
      </c>
      <c r="E30" s="39">
        <v>271.8</v>
      </c>
      <c r="F30" s="52">
        <v>392.4</v>
      </c>
      <c r="G30" s="192">
        <v>584.29999999999995</v>
      </c>
      <c r="H30" s="157">
        <v>744</v>
      </c>
      <c r="I30" s="157">
        <v>773.3</v>
      </c>
      <c r="J30" s="157">
        <v>214.2</v>
      </c>
      <c r="K30" s="157">
        <v>1328.1</v>
      </c>
      <c r="L30" s="52">
        <v>347.5</v>
      </c>
      <c r="M30" s="157">
        <v>553.1</v>
      </c>
    </row>
    <row r="31" spans="1:13" ht="33.75">
      <c r="A31" s="5" t="s">
        <v>244</v>
      </c>
      <c r="B31" s="38">
        <v>12.6</v>
      </c>
      <c r="C31" s="38">
        <v>29.6</v>
      </c>
      <c r="D31" s="38">
        <v>14.7</v>
      </c>
      <c r="E31" s="39">
        <v>8.3000000000000007</v>
      </c>
      <c r="F31" s="52">
        <v>21.6</v>
      </c>
      <c r="G31" s="192">
        <v>46.8</v>
      </c>
      <c r="H31" s="157">
        <v>25.8</v>
      </c>
      <c r="I31" s="157">
        <v>29.5</v>
      </c>
      <c r="J31" s="157">
        <v>10.3</v>
      </c>
      <c r="K31" s="157">
        <v>19.2</v>
      </c>
      <c r="L31" s="52">
        <v>12.4</v>
      </c>
      <c r="M31" s="157">
        <v>19.7</v>
      </c>
    </row>
    <row r="32" spans="1:13" ht="35.25" customHeight="1">
      <c r="A32" s="48" t="s">
        <v>305</v>
      </c>
      <c r="B32" s="38">
        <v>131.6</v>
      </c>
      <c r="C32" s="38">
        <v>191.9</v>
      </c>
      <c r="D32" s="38">
        <v>266.7</v>
      </c>
      <c r="E32" s="39">
        <v>350.8</v>
      </c>
      <c r="F32" s="52">
        <v>497.4</v>
      </c>
      <c r="G32" s="192">
        <v>585.9</v>
      </c>
      <c r="H32" s="157">
        <v>551.20000000000005</v>
      </c>
      <c r="I32" s="157">
        <v>569.20000000000005</v>
      </c>
      <c r="J32" s="157">
        <v>341.9</v>
      </c>
      <c r="K32" s="157">
        <v>703.9</v>
      </c>
      <c r="L32" s="52">
        <v>446.2</v>
      </c>
      <c r="M32" s="157">
        <v>517.79999999999995</v>
      </c>
    </row>
    <row r="33" spans="1:14">
      <c r="A33" s="48" t="s">
        <v>49</v>
      </c>
      <c r="B33" s="17">
        <v>7</v>
      </c>
      <c r="C33" s="17">
        <v>47.8</v>
      </c>
      <c r="D33" s="17">
        <v>85.9</v>
      </c>
      <c r="E33" s="37">
        <v>36.1</v>
      </c>
      <c r="F33" s="25">
        <v>32.9</v>
      </c>
      <c r="G33" s="53">
        <v>35.299999999999997</v>
      </c>
      <c r="H33" s="50">
        <v>39.6</v>
      </c>
      <c r="I33" s="50">
        <v>39.700000000000003</v>
      </c>
      <c r="J33" s="50">
        <v>17.600000000000001</v>
      </c>
      <c r="K33" s="25">
        <v>30.9</v>
      </c>
      <c r="L33" s="25">
        <v>18.2</v>
      </c>
      <c r="M33" s="50">
        <v>21.5</v>
      </c>
    </row>
    <row r="34" spans="1:14" ht="33.75">
      <c r="A34" s="59" t="s">
        <v>245</v>
      </c>
      <c r="B34" s="39">
        <v>0.8</v>
      </c>
      <c r="C34" s="39">
        <v>3.2</v>
      </c>
      <c r="D34" s="38">
        <v>34</v>
      </c>
      <c r="E34" s="39">
        <v>15.1</v>
      </c>
      <c r="F34" s="52">
        <v>39.799999999999997</v>
      </c>
      <c r="G34" s="192">
        <v>67.3</v>
      </c>
      <c r="H34" s="157">
        <v>79.400000000000006</v>
      </c>
      <c r="I34" s="157">
        <v>69.2</v>
      </c>
      <c r="J34" s="157">
        <v>42</v>
      </c>
      <c r="K34" s="52">
        <v>81.7</v>
      </c>
      <c r="L34" s="52">
        <v>68.7</v>
      </c>
      <c r="M34" s="157">
        <v>182.2</v>
      </c>
      <c r="N34" s="199"/>
    </row>
    <row r="35" spans="1:14" ht="33.75">
      <c r="A35" s="59" t="s">
        <v>119</v>
      </c>
      <c r="B35" s="38">
        <v>655.9</v>
      </c>
      <c r="C35" s="38">
        <v>817.2</v>
      </c>
      <c r="D35" s="38">
        <v>724.2</v>
      </c>
      <c r="E35" s="39">
        <v>497.4</v>
      </c>
      <c r="F35" s="52">
        <v>608.6</v>
      </c>
      <c r="G35" s="192">
        <v>816.2</v>
      </c>
      <c r="H35" s="157">
        <v>650.6</v>
      </c>
      <c r="I35" s="157">
        <v>551.6</v>
      </c>
      <c r="J35" s="157">
        <v>388.6</v>
      </c>
      <c r="K35" s="52">
        <v>705.9</v>
      </c>
      <c r="L35" s="52">
        <v>449.1</v>
      </c>
      <c r="M35" s="157">
        <v>404.2</v>
      </c>
    </row>
    <row r="36" spans="1:14">
      <c r="A36" s="48" t="s">
        <v>50</v>
      </c>
      <c r="B36" s="17">
        <v>15.2</v>
      </c>
      <c r="C36" s="17">
        <v>5.8</v>
      </c>
      <c r="D36" s="17">
        <v>6.1</v>
      </c>
      <c r="E36" s="37">
        <v>1</v>
      </c>
      <c r="F36" s="25">
        <v>0.7</v>
      </c>
      <c r="G36" s="53">
        <v>0.8</v>
      </c>
      <c r="H36" s="50">
        <v>0.5</v>
      </c>
      <c r="I36" s="50">
        <v>0.4</v>
      </c>
      <c r="J36" s="50">
        <v>0.4</v>
      </c>
      <c r="K36" s="25">
        <v>0.5</v>
      </c>
      <c r="L36" s="25">
        <v>0.1</v>
      </c>
      <c r="M36" s="50">
        <v>0.3</v>
      </c>
    </row>
    <row r="37" spans="1:14">
      <c r="A37" s="48" t="s">
        <v>51</v>
      </c>
      <c r="B37" s="17">
        <v>8.5</v>
      </c>
      <c r="C37" s="17">
        <v>14.1</v>
      </c>
      <c r="D37" s="17">
        <v>46.3</v>
      </c>
      <c r="E37" s="37">
        <v>22.5</v>
      </c>
      <c r="F37" s="25">
        <v>23.9</v>
      </c>
      <c r="G37" s="53">
        <v>19.3</v>
      </c>
      <c r="H37" s="50">
        <v>15.7</v>
      </c>
      <c r="I37" s="50">
        <v>16</v>
      </c>
      <c r="J37" s="50">
        <v>23.2</v>
      </c>
      <c r="K37" s="25">
        <v>23.2</v>
      </c>
      <c r="L37" s="25">
        <v>13.6</v>
      </c>
      <c r="M37" s="50">
        <v>12.6</v>
      </c>
    </row>
    <row r="38" spans="1:14">
      <c r="A38" s="48" t="s">
        <v>52</v>
      </c>
      <c r="B38" s="17">
        <v>76.5</v>
      </c>
      <c r="C38" s="17">
        <v>64</v>
      </c>
      <c r="D38" s="17">
        <v>54.9</v>
      </c>
      <c r="E38" s="37">
        <v>33.5</v>
      </c>
      <c r="F38" s="25">
        <v>42.8</v>
      </c>
      <c r="G38" s="53">
        <v>43.7</v>
      </c>
      <c r="H38" s="50">
        <v>40.700000000000003</v>
      </c>
      <c r="I38" s="50">
        <v>41.6</v>
      </c>
      <c r="J38" s="50">
        <v>45.1</v>
      </c>
      <c r="K38" s="25">
        <v>44.3</v>
      </c>
      <c r="L38" s="25">
        <v>44.7</v>
      </c>
      <c r="M38" s="50">
        <v>60.9</v>
      </c>
    </row>
    <row r="39" spans="1:14" ht="33.75">
      <c r="A39" s="5" t="s">
        <v>238</v>
      </c>
      <c r="B39" s="38">
        <v>8.5</v>
      </c>
      <c r="C39" s="38">
        <v>7.1</v>
      </c>
      <c r="D39" s="38">
        <v>5.6</v>
      </c>
      <c r="E39" s="39">
        <v>2.6</v>
      </c>
      <c r="F39" s="52">
        <v>4.3</v>
      </c>
      <c r="G39" s="192">
        <v>3.2</v>
      </c>
      <c r="H39" s="157">
        <v>2.4</v>
      </c>
      <c r="I39" s="157">
        <v>3.5</v>
      </c>
      <c r="J39" s="157">
        <v>4.2</v>
      </c>
      <c r="K39" s="52">
        <v>3.4</v>
      </c>
      <c r="L39" s="58">
        <v>4</v>
      </c>
      <c r="M39" s="157">
        <v>4.3</v>
      </c>
    </row>
    <row r="40" spans="1:14">
      <c r="A40" s="5" t="s">
        <v>25</v>
      </c>
      <c r="B40" s="17">
        <v>3.5999999999999996</v>
      </c>
      <c r="C40" s="17">
        <v>4.9000000000000004</v>
      </c>
      <c r="D40" s="17">
        <v>2.4</v>
      </c>
      <c r="E40" s="37">
        <v>0.7</v>
      </c>
      <c r="F40" s="25">
        <v>1.1000000000000001</v>
      </c>
      <c r="G40" s="53">
        <v>2.6</v>
      </c>
      <c r="H40" s="50">
        <v>2.2000000000000002</v>
      </c>
      <c r="I40" s="25">
        <v>3.3</v>
      </c>
      <c r="J40" s="25">
        <v>0.7</v>
      </c>
      <c r="K40" s="25">
        <v>1.2</v>
      </c>
      <c r="L40" s="25">
        <v>0.5</v>
      </c>
      <c r="M40" s="25">
        <v>1.4</v>
      </c>
    </row>
    <row r="41" spans="1:14">
      <c r="A41" s="5" t="s">
        <v>26</v>
      </c>
      <c r="B41" s="17">
        <v>36.699999999999989</v>
      </c>
      <c r="C41" s="17">
        <v>21.9</v>
      </c>
      <c r="D41" s="17">
        <v>8.6999999999999993</v>
      </c>
      <c r="E41" s="37">
        <v>10.4</v>
      </c>
      <c r="F41" s="25">
        <v>9.1999999999999993</v>
      </c>
      <c r="G41" s="53">
        <v>9.6</v>
      </c>
      <c r="H41" s="50">
        <v>3.4</v>
      </c>
      <c r="I41" s="25">
        <v>4.5999999999999996</v>
      </c>
      <c r="J41" s="25">
        <v>3.2</v>
      </c>
      <c r="K41" s="25">
        <v>4.8</v>
      </c>
      <c r="L41" s="25">
        <v>8.3000000000000007</v>
      </c>
      <c r="M41" s="49">
        <v>9</v>
      </c>
    </row>
    <row r="42" spans="1:14" ht="33" customHeight="1">
      <c r="A42" s="5" t="s">
        <v>324</v>
      </c>
      <c r="B42" s="38">
        <v>7.4000000000000057</v>
      </c>
      <c r="C42" s="38">
        <v>4.0999999999999996</v>
      </c>
      <c r="D42" s="38">
        <v>6.6</v>
      </c>
      <c r="E42" s="39">
        <v>6.5</v>
      </c>
      <c r="F42" s="52">
        <v>9.4</v>
      </c>
      <c r="G42" s="192">
        <v>7.9</v>
      </c>
      <c r="H42" s="157">
        <v>5.6</v>
      </c>
      <c r="I42" s="52">
        <v>9.1999999999999993</v>
      </c>
      <c r="J42" s="52">
        <v>14.2</v>
      </c>
      <c r="K42" s="52">
        <v>9.1999999999999993</v>
      </c>
      <c r="L42" s="52">
        <v>10.9</v>
      </c>
      <c r="M42" s="58">
        <v>18</v>
      </c>
    </row>
    <row r="43" spans="1:14" ht="32.25" customHeight="1">
      <c r="A43" s="5" t="s">
        <v>239</v>
      </c>
      <c r="B43" s="38">
        <v>0.5</v>
      </c>
      <c r="C43" s="38">
        <v>7.3</v>
      </c>
      <c r="D43" s="38">
        <v>6.9</v>
      </c>
      <c r="E43" s="39">
        <v>2.2999999999999998</v>
      </c>
      <c r="F43" s="52">
        <v>4.3</v>
      </c>
      <c r="G43" s="192">
        <v>4.5999999999999996</v>
      </c>
      <c r="H43" s="157">
        <v>2.8</v>
      </c>
      <c r="I43" s="52">
        <v>3.1</v>
      </c>
      <c r="J43" s="52">
        <v>4.5999999999999996</v>
      </c>
      <c r="K43" s="58">
        <v>4</v>
      </c>
      <c r="L43" s="58">
        <v>3</v>
      </c>
      <c r="M43" s="52">
        <v>2.4</v>
      </c>
    </row>
    <row r="44" spans="1:14">
      <c r="A44" s="5" t="s">
        <v>27</v>
      </c>
      <c r="B44" s="17">
        <v>1.7999999999999989</v>
      </c>
      <c r="C44" s="17">
        <v>0.3</v>
      </c>
      <c r="D44" s="17">
        <v>0.5</v>
      </c>
      <c r="E44" s="37">
        <v>0.1</v>
      </c>
      <c r="F44" s="25">
        <v>0.3</v>
      </c>
      <c r="G44" s="53">
        <v>0.1</v>
      </c>
      <c r="H44" s="50">
        <v>8.4</v>
      </c>
      <c r="I44" s="25">
        <v>0.8</v>
      </c>
      <c r="J44" s="25">
        <v>0.3</v>
      </c>
      <c r="K44" s="25">
        <v>0.2</v>
      </c>
      <c r="L44" s="49">
        <v>0</v>
      </c>
      <c r="M44" s="25">
        <v>0.2</v>
      </c>
    </row>
    <row r="45" spans="1:14" ht="33" customHeight="1">
      <c r="A45" s="48" t="s">
        <v>304</v>
      </c>
      <c r="B45" s="38">
        <v>5.7</v>
      </c>
      <c r="C45" s="38">
        <v>2.7</v>
      </c>
      <c r="D45" s="38">
        <v>2.2000000000000002</v>
      </c>
      <c r="E45" s="39">
        <v>1.6</v>
      </c>
      <c r="F45" s="52">
        <v>1.3</v>
      </c>
      <c r="G45" s="192">
        <v>1.9</v>
      </c>
      <c r="H45" s="157">
        <v>2.2999999999999998</v>
      </c>
      <c r="I45" s="52">
        <v>1.5</v>
      </c>
      <c r="J45" s="58">
        <v>1</v>
      </c>
      <c r="K45" s="52">
        <v>1.9</v>
      </c>
      <c r="L45" s="52">
        <v>1.3</v>
      </c>
      <c r="M45" s="52">
        <v>2.4</v>
      </c>
    </row>
    <row r="46" spans="1:14" ht="33.75">
      <c r="A46" s="48" t="s">
        <v>246</v>
      </c>
      <c r="B46" s="38">
        <v>17.400000000000006</v>
      </c>
      <c r="C46" s="38">
        <v>8.6999999999999993</v>
      </c>
      <c r="D46" s="38">
        <v>3.3</v>
      </c>
      <c r="E46" s="39">
        <v>0.8</v>
      </c>
      <c r="F46" s="52">
        <v>0.5</v>
      </c>
      <c r="G46" s="192">
        <v>0.3</v>
      </c>
      <c r="H46" s="157">
        <v>0.1</v>
      </c>
      <c r="I46" s="52">
        <v>0.4</v>
      </c>
      <c r="J46" s="58">
        <v>0</v>
      </c>
      <c r="K46" s="52">
        <v>0.4</v>
      </c>
      <c r="L46" s="58">
        <v>0</v>
      </c>
      <c r="M46" s="58">
        <v>0</v>
      </c>
    </row>
    <row r="47" spans="1:14" ht="33.75">
      <c r="A47" s="48" t="s">
        <v>247</v>
      </c>
      <c r="B47" s="38">
        <v>191.7</v>
      </c>
      <c r="C47" s="38">
        <v>111.4</v>
      </c>
      <c r="D47" s="38">
        <v>62.7</v>
      </c>
      <c r="E47" s="39">
        <v>52</v>
      </c>
      <c r="F47" s="52">
        <v>97.5</v>
      </c>
      <c r="G47" s="192">
        <v>71.3</v>
      </c>
      <c r="H47" s="157">
        <v>95.6</v>
      </c>
      <c r="I47" s="52">
        <v>78.2</v>
      </c>
      <c r="J47" s="52">
        <v>87.8</v>
      </c>
      <c r="K47" s="52">
        <v>117.5</v>
      </c>
      <c r="L47" s="52">
        <v>62.9</v>
      </c>
      <c r="M47" s="52">
        <v>85.7</v>
      </c>
    </row>
    <row r="48" spans="1:14" ht="36" customHeight="1">
      <c r="A48" s="447" t="s">
        <v>54</v>
      </c>
      <c r="B48" s="447"/>
      <c r="C48" s="447"/>
      <c r="D48" s="447"/>
      <c r="E48" s="447"/>
      <c r="F48" s="447"/>
      <c r="G48" s="447"/>
      <c r="H48" s="447"/>
      <c r="I48" s="447"/>
      <c r="J48" s="447"/>
      <c r="K48" s="447"/>
      <c r="L48" s="447"/>
      <c r="M48" s="447"/>
    </row>
    <row r="49" spans="1:13" ht="34.5" customHeight="1">
      <c r="A49" s="48" t="s">
        <v>240</v>
      </c>
      <c r="B49" s="38">
        <v>720.4</v>
      </c>
      <c r="C49" s="38">
        <v>1022.1</v>
      </c>
      <c r="D49" s="38">
        <v>866.8</v>
      </c>
      <c r="E49" s="39">
        <v>621.70000000000005</v>
      </c>
      <c r="F49" s="52">
        <v>853.2</v>
      </c>
      <c r="G49" s="191">
        <v>953.3</v>
      </c>
      <c r="H49" s="52">
        <v>985.7</v>
      </c>
      <c r="I49" s="52">
        <v>957.7</v>
      </c>
      <c r="J49" s="52">
        <v>398.7</v>
      </c>
      <c r="K49" s="157">
        <v>1098.5</v>
      </c>
      <c r="L49" s="52">
        <v>455.1</v>
      </c>
      <c r="M49" s="52">
        <v>817.9</v>
      </c>
    </row>
    <row r="50" spans="1:13" ht="33.75">
      <c r="A50" s="5" t="s">
        <v>241</v>
      </c>
      <c r="B50" s="38">
        <v>263</v>
      </c>
      <c r="C50" s="38">
        <v>353</v>
      </c>
      <c r="D50" s="38">
        <v>215.5</v>
      </c>
      <c r="E50" s="39">
        <v>216.1</v>
      </c>
      <c r="F50" s="52">
        <v>329.9</v>
      </c>
      <c r="G50" s="192">
        <v>331.3</v>
      </c>
      <c r="H50" s="52">
        <v>312.89999999999998</v>
      </c>
      <c r="I50" s="52">
        <v>260.89999999999998</v>
      </c>
      <c r="J50" s="52">
        <v>162.4</v>
      </c>
      <c r="K50" s="157">
        <v>355.8</v>
      </c>
      <c r="L50" s="52">
        <v>196.3</v>
      </c>
      <c r="M50" s="58">
        <v>362.3</v>
      </c>
    </row>
    <row r="51" spans="1:13" ht="33.75">
      <c r="A51" s="5" t="s">
        <v>242</v>
      </c>
      <c r="B51" s="38">
        <v>51.5</v>
      </c>
      <c r="C51" s="38">
        <v>70</v>
      </c>
      <c r="D51" s="38">
        <v>71.2</v>
      </c>
      <c r="E51" s="39">
        <v>49.8</v>
      </c>
      <c r="F51" s="52">
        <v>70.7</v>
      </c>
      <c r="G51" s="192">
        <v>70.5</v>
      </c>
      <c r="H51" s="58">
        <v>53</v>
      </c>
      <c r="I51" s="52">
        <v>35.1</v>
      </c>
      <c r="J51" s="52">
        <v>24.7</v>
      </c>
      <c r="K51" s="157">
        <v>47.9</v>
      </c>
      <c r="L51" s="52">
        <v>26.6</v>
      </c>
      <c r="M51" s="58">
        <v>45.7</v>
      </c>
    </row>
    <row r="52" spans="1:13" ht="33.75">
      <c r="A52" s="5" t="s">
        <v>243</v>
      </c>
      <c r="B52" s="38">
        <v>396.1</v>
      </c>
      <c r="C52" s="38">
        <v>584.29999999999995</v>
      </c>
      <c r="D52" s="38">
        <v>569.6</v>
      </c>
      <c r="E52" s="39">
        <v>349.6</v>
      </c>
      <c r="F52" s="52">
        <v>441.8</v>
      </c>
      <c r="G52" s="192">
        <v>539.6</v>
      </c>
      <c r="H52" s="58">
        <v>610</v>
      </c>
      <c r="I52" s="52">
        <v>651.20000000000005</v>
      </c>
      <c r="J52" s="52">
        <v>204.8</v>
      </c>
      <c r="K52" s="157">
        <v>683.6</v>
      </c>
      <c r="L52" s="52">
        <v>225.2</v>
      </c>
      <c r="M52" s="58">
        <v>399.9</v>
      </c>
    </row>
    <row r="53" spans="1:13" ht="33.75">
      <c r="A53" s="5" t="s">
        <v>244</v>
      </c>
      <c r="B53" s="38">
        <v>6.3</v>
      </c>
      <c r="C53" s="38">
        <v>11.1</v>
      </c>
      <c r="D53" s="38">
        <v>8.1999999999999993</v>
      </c>
      <c r="E53" s="39">
        <v>5.2</v>
      </c>
      <c r="F53" s="52">
        <v>7.4</v>
      </c>
      <c r="G53" s="192">
        <v>9.1999999999999993</v>
      </c>
      <c r="H53" s="52">
        <v>8.3000000000000007</v>
      </c>
      <c r="I53" s="52">
        <v>8.6</v>
      </c>
      <c r="J53" s="52">
        <v>5.7</v>
      </c>
      <c r="K53" s="52">
        <v>7.9</v>
      </c>
      <c r="L53" s="58">
        <v>5</v>
      </c>
      <c r="M53" s="58">
        <v>6.6</v>
      </c>
    </row>
    <row r="54" spans="1:13" ht="34.5" customHeight="1">
      <c r="A54" s="48" t="s">
        <v>303</v>
      </c>
      <c r="B54" s="38">
        <v>134.69999999999999</v>
      </c>
      <c r="C54" s="38">
        <v>127.4</v>
      </c>
      <c r="D54" s="38">
        <v>106.3</v>
      </c>
      <c r="E54" s="39">
        <v>127.6</v>
      </c>
      <c r="F54" s="58">
        <v>174</v>
      </c>
      <c r="G54" s="192">
        <v>207.2</v>
      </c>
      <c r="H54" s="52">
        <v>230.6</v>
      </c>
      <c r="I54" s="52">
        <v>218.9</v>
      </c>
      <c r="J54" s="52">
        <v>137.19999999999999</v>
      </c>
      <c r="K54" s="52">
        <v>242.5</v>
      </c>
      <c r="L54" s="58">
        <v>169.5</v>
      </c>
      <c r="M54" s="58">
        <v>223.1</v>
      </c>
    </row>
    <row r="55" spans="1:13">
      <c r="A55" s="48" t="s">
        <v>49</v>
      </c>
      <c r="B55" s="17">
        <v>4.5999999999999996</v>
      </c>
      <c r="C55" s="17">
        <v>17.7</v>
      </c>
      <c r="D55" s="17">
        <v>24.3</v>
      </c>
      <c r="E55" s="37">
        <v>11.7</v>
      </c>
      <c r="F55" s="25">
        <v>9.1999999999999993</v>
      </c>
      <c r="G55" s="53">
        <v>11.1</v>
      </c>
      <c r="H55" s="25">
        <v>18.100000000000001</v>
      </c>
      <c r="I55" s="25">
        <v>24.4</v>
      </c>
      <c r="J55" s="25">
        <v>15.6</v>
      </c>
      <c r="K55" s="25">
        <v>19.5</v>
      </c>
      <c r="L55" s="49">
        <v>14.2</v>
      </c>
      <c r="M55" s="49">
        <v>16.899999999999999</v>
      </c>
    </row>
    <row r="56" spans="1:13" ht="33.75">
      <c r="A56" s="59" t="s">
        <v>245</v>
      </c>
      <c r="B56" s="127" t="s">
        <v>63</v>
      </c>
      <c r="C56" s="38">
        <v>0.1</v>
      </c>
      <c r="D56" s="38">
        <v>2.7</v>
      </c>
      <c r="E56" s="39">
        <v>1.1000000000000001</v>
      </c>
      <c r="F56" s="52">
        <v>3.4</v>
      </c>
      <c r="G56" s="192">
        <v>4.0999999999999996</v>
      </c>
      <c r="H56" s="52">
        <v>6.2</v>
      </c>
      <c r="I56" s="52">
        <v>8.1</v>
      </c>
      <c r="J56" s="52">
        <v>5.0999999999999996</v>
      </c>
      <c r="K56" s="52">
        <v>10.6</v>
      </c>
      <c r="L56" s="58">
        <v>8.6999999999999993</v>
      </c>
      <c r="M56" s="58">
        <v>28.8</v>
      </c>
    </row>
    <row r="57" spans="1:13" ht="33.75">
      <c r="A57" s="59" t="s">
        <v>119</v>
      </c>
      <c r="B57" s="38">
        <v>287.60000000000002</v>
      </c>
      <c r="C57" s="38">
        <v>171.2</v>
      </c>
      <c r="D57" s="38">
        <v>109.6</v>
      </c>
      <c r="E57" s="39">
        <v>38.799999999999997</v>
      </c>
      <c r="F57" s="52">
        <v>55.1</v>
      </c>
      <c r="G57" s="192">
        <v>58.2</v>
      </c>
      <c r="H57" s="52">
        <v>54.5</v>
      </c>
      <c r="I57" s="52">
        <v>53.2</v>
      </c>
      <c r="J57" s="52">
        <v>32.9</v>
      </c>
      <c r="K57" s="52">
        <v>49.8</v>
      </c>
      <c r="L57" s="58">
        <v>29</v>
      </c>
      <c r="M57" s="58">
        <v>23.9</v>
      </c>
    </row>
    <row r="58" spans="1:13">
      <c r="A58" s="48" t="s">
        <v>50</v>
      </c>
      <c r="B58" s="17">
        <v>10.1</v>
      </c>
      <c r="C58" s="17">
        <v>0.5</v>
      </c>
      <c r="D58" s="17">
        <v>1.3</v>
      </c>
      <c r="E58" s="37">
        <v>0.2</v>
      </c>
      <c r="F58" s="49">
        <v>0.2</v>
      </c>
      <c r="G58" s="53">
        <v>0.2</v>
      </c>
      <c r="H58" s="25">
        <v>0.2</v>
      </c>
      <c r="I58" s="25">
        <v>0.1</v>
      </c>
      <c r="J58" s="49">
        <v>0</v>
      </c>
      <c r="K58" s="49">
        <v>0</v>
      </c>
      <c r="L58" s="49">
        <v>0</v>
      </c>
      <c r="M58" s="18" t="s">
        <v>63</v>
      </c>
    </row>
    <row r="59" spans="1:13">
      <c r="A59" s="48" t="s">
        <v>51</v>
      </c>
      <c r="B59" s="17">
        <v>28.3</v>
      </c>
      <c r="C59" s="17">
        <v>97.3</v>
      </c>
      <c r="D59" s="17">
        <v>51.3</v>
      </c>
      <c r="E59" s="37">
        <v>23.3</v>
      </c>
      <c r="F59" s="49">
        <v>36.200000000000003</v>
      </c>
      <c r="G59" s="53">
        <v>29.9</v>
      </c>
      <c r="H59" s="25">
        <v>26.1</v>
      </c>
      <c r="I59" s="25">
        <v>16.8</v>
      </c>
      <c r="J59" s="25">
        <v>16.5</v>
      </c>
      <c r="K59" s="25">
        <v>22.4</v>
      </c>
      <c r="L59" s="49">
        <v>10.9</v>
      </c>
      <c r="M59" s="49">
        <v>9.3000000000000007</v>
      </c>
    </row>
    <row r="60" spans="1:13">
      <c r="A60" s="48" t="s">
        <v>52</v>
      </c>
      <c r="B60" s="17">
        <v>87</v>
      </c>
      <c r="C60" s="17">
        <v>31.4</v>
      </c>
      <c r="D60" s="17">
        <v>37</v>
      </c>
      <c r="E60" s="37">
        <v>22.4</v>
      </c>
      <c r="F60" s="49">
        <v>26</v>
      </c>
      <c r="G60" s="53">
        <v>31.4</v>
      </c>
      <c r="H60" s="25">
        <v>29.8</v>
      </c>
      <c r="I60" s="25">
        <v>34.5</v>
      </c>
      <c r="J60" s="25">
        <v>35.200000000000003</v>
      </c>
      <c r="K60" s="25">
        <v>33.4</v>
      </c>
      <c r="L60" s="49">
        <v>34.4</v>
      </c>
      <c r="M60" s="49">
        <v>44.9</v>
      </c>
    </row>
    <row r="61" spans="1:13" ht="33.75">
      <c r="A61" s="5" t="s">
        <v>238</v>
      </c>
      <c r="B61" s="38">
        <v>10</v>
      </c>
      <c r="C61" s="38">
        <v>4.2</v>
      </c>
      <c r="D61" s="38">
        <v>8</v>
      </c>
      <c r="E61" s="39">
        <v>4.0999999999999996</v>
      </c>
      <c r="F61" s="52">
        <v>3.3</v>
      </c>
      <c r="G61" s="192">
        <v>5.0999999999999996</v>
      </c>
      <c r="H61" s="52">
        <v>4.9000000000000004</v>
      </c>
      <c r="I61" s="58">
        <v>4</v>
      </c>
      <c r="J61" s="52">
        <v>3.8</v>
      </c>
      <c r="K61" s="52">
        <v>2.9</v>
      </c>
      <c r="L61" s="58">
        <v>3.2</v>
      </c>
      <c r="M61" s="58">
        <v>5.2</v>
      </c>
    </row>
    <row r="62" spans="1:13">
      <c r="A62" s="5" t="s">
        <v>25</v>
      </c>
      <c r="B62" s="17">
        <v>5.0999999999999996</v>
      </c>
      <c r="C62" s="17">
        <v>1.1000000000000001</v>
      </c>
      <c r="D62" s="17">
        <v>2.7</v>
      </c>
      <c r="E62" s="37">
        <v>1.8</v>
      </c>
      <c r="F62" s="25">
        <v>1.3</v>
      </c>
      <c r="G62" s="53">
        <v>1.6</v>
      </c>
      <c r="H62" s="49">
        <v>2</v>
      </c>
      <c r="I62" s="25">
        <v>3.1</v>
      </c>
      <c r="J62" s="25">
        <v>2.9</v>
      </c>
      <c r="K62" s="25">
        <v>3.6</v>
      </c>
      <c r="L62" s="49">
        <v>2.2000000000000002</v>
      </c>
      <c r="M62" s="49">
        <v>2.6</v>
      </c>
    </row>
    <row r="63" spans="1:13">
      <c r="A63" s="5" t="s">
        <v>26</v>
      </c>
      <c r="B63" s="17">
        <v>29.7</v>
      </c>
      <c r="C63" s="17">
        <v>4.8</v>
      </c>
      <c r="D63" s="17">
        <v>6.1</v>
      </c>
      <c r="E63" s="37">
        <v>2.8</v>
      </c>
      <c r="F63" s="49">
        <v>3</v>
      </c>
      <c r="G63" s="53">
        <v>4.4000000000000004</v>
      </c>
      <c r="H63" s="25">
        <v>2.7</v>
      </c>
      <c r="I63" s="25">
        <v>2.5</v>
      </c>
      <c r="J63" s="25">
        <v>2.9</v>
      </c>
      <c r="K63" s="49">
        <v>2</v>
      </c>
      <c r="L63" s="49">
        <v>3.8</v>
      </c>
      <c r="M63" s="49">
        <v>3.7</v>
      </c>
    </row>
    <row r="64" spans="1:13" ht="35.25" customHeight="1">
      <c r="A64" s="5" t="s">
        <v>324</v>
      </c>
      <c r="B64" s="38">
        <v>17.3</v>
      </c>
      <c r="C64" s="38">
        <v>6.8</v>
      </c>
      <c r="D64" s="38">
        <v>7.2</v>
      </c>
      <c r="E64" s="39">
        <v>2.7</v>
      </c>
      <c r="F64" s="58">
        <v>6.5</v>
      </c>
      <c r="G64" s="192">
        <v>7.4</v>
      </c>
      <c r="H64" s="52">
        <v>6.3</v>
      </c>
      <c r="I64" s="52">
        <v>9.4</v>
      </c>
      <c r="J64" s="52">
        <v>10.1</v>
      </c>
      <c r="K64" s="58">
        <v>9</v>
      </c>
      <c r="L64" s="58">
        <v>9.5</v>
      </c>
      <c r="M64" s="58">
        <v>14.1</v>
      </c>
    </row>
    <row r="65" spans="1:13" ht="32.450000000000003" customHeight="1">
      <c r="A65" s="5" t="s">
        <v>239</v>
      </c>
      <c r="B65" s="38">
        <v>0.5</v>
      </c>
      <c r="C65" s="38">
        <v>0.3</v>
      </c>
      <c r="D65" s="38">
        <v>0.1</v>
      </c>
      <c r="E65" s="39">
        <v>0.1</v>
      </c>
      <c r="F65" s="58">
        <v>0</v>
      </c>
      <c r="G65" s="192">
        <v>0.6</v>
      </c>
      <c r="H65" s="52">
        <v>0.6</v>
      </c>
      <c r="I65" s="52">
        <v>0.5</v>
      </c>
      <c r="J65" s="52">
        <v>0.5</v>
      </c>
      <c r="K65" s="52">
        <v>0.4</v>
      </c>
      <c r="L65" s="52">
        <v>0.1</v>
      </c>
      <c r="M65" s="58">
        <v>0.1</v>
      </c>
    </row>
    <row r="66" spans="1:13">
      <c r="A66" s="5" t="s">
        <v>27</v>
      </c>
      <c r="B66" s="17">
        <v>3.7</v>
      </c>
      <c r="C66" s="17">
        <v>2.6</v>
      </c>
      <c r="D66" s="17">
        <v>2.8</v>
      </c>
      <c r="E66" s="37">
        <v>1.5</v>
      </c>
      <c r="F66" s="25">
        <v>1.8</v>
      </c>
      <c r="G66" s="53">
        <v>1.9</v>
      </c>
      <c r="H66" s="25">
        <v>1.5</v>
      </c>
      <c r="I66" s="25">
        <v>2.2000000000000002</v>
      </c>
      <c r="J66" s="25">
        <v>1.6</v>
      </c>
      <c r="K66" s="25">
        <v>1.8</v>
      </c>
      <c r="L66" s="25">
        <v>1.5</v>
      </c>
      <c r="M66" s="49">
        <v>0.8</v>
      </c>
    </row>
    <row r="67" spans="1:13" ht="33.75">
      <c r="A67" s="48" t="s">
        <v>304</v>
      </c>
      <c r="B67" s="38">
        <v>20.2</v>
      </c>
      <c r="C67" s="38">
        <v>27.9</v>
      </c>
      <c r="D67" s="38">
        <v>69.8</v>
      </c>
      <c r="E67" s="39">
        <v>34.700000000000003</v>
      </c>
      <c r="F67" s="52">
        <v>39.700000000000003</v>
      </c>
      <c r="G67" s="192">
        <v>36.4</v>
      </c>
      <c r="H67" s="58">
        <v>21</v>
      </c>
      <c r="I67" s="58">
        <v>22</v>
      </c>
      <c r="J67" s="52">
        <v>15.4</v>
      </c>
      <c r="K67" s="52">
        <v>22.3</v>
      </c>
      <c r="L67" s="52">
        <v>16.5</v>
      </c>
      <c r="M67" s="58">
        <v>18</v>
      </c>
    </row>
    <row r="68" spans="1:13" ht="33.75">
      <c r="A68" s="48" t="s">
        <v>246</v>
      </c>
      <c r="B68" s="38">
        <v>8.1</v>
      </c>
      <c r="C68" s="38">
        <v>5.7</v>
      </c>
      <c r="D68" s="38">
        <v>3</v>
      </c>
      <c r="E68" s="39">
        <v>3.2</v>
      </c>
      <c r="F68" s="52">
        <v>2.9</v>
      </c>
      <c r="G68" s="192">
        <v>2.9</v>
      </c>
      <c r="H68" s="52">
        <v>2.5</v>
      </c>
      <c r="I68" s="52">
        <v>0.1</v>
      </c>
      <c r="J68" s="58">
        <v>0</v>
      </c>
      <c r="K68" s="58">
        <v>0</v>
      </c>
      <c r="L68" s="52">
        <v>0.3</v>
      </c>
      <c r="M68" s="58">
        <v>0.7</v>
      </c>
    </row>
    <row r="69" spans="1:13" ht="33.75">
      <c r="A69" s="48" t="s">
        <v>247</v>
      </c>
      <c r="B69" s="38">
        <v>16.8</v>
      </c>
      <c r="C69" s="38">
        <v>10.199999999999999</v>
      </c>
      <c r="D69" s="38">
        <v>16.600000000000001</v>
      </c>
      <c r="E69" s="39">
        <v>4.5999999999999996</v>
      </c>
      <c r="F69" s="52">
        <v>6.7</v>
      </c>
      <c r="G69" s="192">
        <v>5.8</v>
      </c>
      <c r="H69" s="52">
        <v>6.4</v>
      </c>
      <c r="I69" s="52">
        <v>10.5</v>
      </c>
      <c r="J69" s="58">
        <v>8</v>
      </c>
      <c r="K69" s="52">
        <v>14.5</v>
      </c>
      <c r="L69" s="52">
        <v>7.3</v>
      </c>
      <c r="M69" s="58">
        <v>14.2</v>
      </c>
    </row>
    <row r="70" spans="1:13" ht="36" customHeight="1">
      <c r="A70" s="447" t="s">
        <v>56</v>
      </c>
      <c r="B70" s="447"/>
      <c r="C70" s="447"/>
      <c r="D70" s="447"/>
      <c r="E70" s="447"/>
      <c r="F70" s="447"/>
      <c r="G70" s="447"/>
      <c r="H70" s="447"/>
      <c r="I70" s="447"/>
      <c r="J70" s="447"/>
      <c r="K70" s="447"/>
      <c r="L70" s="447"/>
      <c r="M70" s="447"/>
    </row>
    <row r="71" spans="1:13" ht="36" customHeight="1">
      <c r="A71" s="48" t="s">
        <v>240</v>
      </c>
      <c r="B71" s="55">
        <v>539.6</v>
      </c>
      <c r="C71" s="55">
        <v>705.4</v>
      </c>
      <c r="D71" s="55">
        <v>649.4</v>
      </c>
      <c r="E71" s="56">
        <v>469.5</v>
      </c>
      <c r="F71" s="52">
        <v>582.6</v>
      </c>
      <c r="G71" s="191">
        <v>673.1</v>
      </c>
      <c r="H71" s="52">
        <v>736.6</v>
      </c>
      <c r="I71" s="52">
        <v>726.1</v>
      </c>
      <c r="J71" s="52">
        <v>382.5</v>
      </c>
      <c r="K71" s="52">
        <v>802.9</v>
      </c>
      <c r="L71" s="52">
        <v>193.5</v>
      </c>
      <c r="M71" s="52">
        <v>418.4</v>
      </c>
    </row>
    <row r="72" spans="1:13" ht="33.75">
      <c r="A72" s="5" t="s">
        <v>241</v>
      </c>
      <c r="B72" s="127" t="s">
        <v>63</v>
      </c>
      <c r="C72" s="55">
        <v>5.2</v>
      </c>
      <c r="D72" s="55">
        <v>1.6</v>
      </c>
      <c r="E72" s="56">
        <v>1.6</v>
      </c>
      <c r="F72" s="52">
        <v>4.8</v>
      </c>
      <c r="G72" s="192">
        <v>4.3</v>
      </c>
      <c r="H72" s="52">
        <v>1.3</v>
      </c>
      <c r="I72" s="52">
        <v>3.7</v>
      </c>
      <c r="J72" s="52">
        <v>3.1</v>
      </c>
      <c r="K72" s="52">
        <v>6.4</v>
      </c>
      <c r="L72" s="58">
        <v>2</v>
      </c>
      <c r="M72" s="58">
        <v>4.3</v>
      </c>
    </row>
    <row r="73" spans="1:13" ht="33.75">
      <c r="A73" s="5" t="s">
        <v>242</v>
      </c>
      <c r="B73" s="127" t="s">
        <v>63</v>
      </c>
      <c r="C73" s="55">
        <v>2.2000000000000002</v>
      </c>
      <c r="D73" s="55">
        <v>3.9</v>
      </c>
      <c r="E73" s="56">
        <v>2.7</v>
      </c>
      <c r="F73" s="58">
        <v>9</v>
      </c>
      <c r="G73" s="192">
        <v>7.1</v>
      </c>
      <c r="H73" s="52">
        <v>3.8</v>
      </c>
      <c r="I73" s="52">
        <v>3.7</v>
      </c>
      <c r="J73" s="52">
        <v>1.9</v>
      </c>
      <c r="K73" s="52">
        <v>3.2</v>
      </c>
      <c r="L73" s="58">
        <v>2.7</v>
      </c>
      <c r="M73" s="58">
        <v>4</v>
      </c>
    </row>
    <row r="74" spans="1:13" ht="33.75">
      <c r="A74" s="5" t="s">
        <v>243</v>
      </c>
      <c r="B74" s="55">
        <v>529.1</v>
      </c>
      <c r="C74" s="55">
        <v>673.3</v>
      </c>
      <c r="D74" s="55">
        <v>630.6</v>
      </c>
      <c r="E74" s="56">
        <v>455.4</v>
      </c>
      <c r="F74" s="52">
        <v>558.20000000000005</v>
      </c>
      <c r="G74" s="192">
        <v>648.6</v>
      </c>
      <c r="H74" s="52">
        <v>719.8</v>
      </c>
      <c r="I74" s="52">
        <v>705.4</v>
      </c>
      <c r="J74" s="52">
        <v>366.2</v>
      </c>
      <c r="K74" s="58">
        <v>781</v>
      </c>
      <c r="L74" s="58">
        <v>179.6</v>
      </c>
      <c r="M74" s="58">
        <v>398.5</v>
      </c>
    </row>
    <row r="75" spans="1:13" ht="33.75">
      <c r="A75" s="5" t="s">
        <v>244</v>
      </c>
      <c r="B75" s="55">
        <v>10.5</v>
      </c>
      <c r="C75" s="55">
        <v>23.9</v>
      </c>
      <c r="D75" s="55">
        <v>12.9</v>
      </c>
      <c r="E75" s="56">
        <v>9.6</v>
      </c>
      <c r="F75" s="52">
        <v>10.1</v>
      </c>
      <c r="G75" s="191">
        <v>13</v>
      </c>
      <c r="H75" s="52">
        <v>11.5</v>
      </c>
      <c r="I75" s="52">
        <v>12.8</v>
      </c>
      <c r="J75" s="58">
        <v>11</v>
      </c>
      <c r="K75" s="52">
        <v>11.7</v>
      </c>
      <c r="L75" s="58">
        <v>8.9</v>
      </c>
      <c r="M75" s="58">
        <v>11.4</v>
      </c>
    </row>
    <row r="76" spans="1:13" ht="33.75">
      <c r="A76" s="48" t="s">
        <v>303</v>
      </c>
      <c r="B76" s="55">
        <v>2.3000000000000398</v>
      </c>
      <c r="C76" s="55">
        <v>11.8</v>
      </c>
      <c r="D76" s="55">
        <v>9.3000000000000007</v>
      </c>
      <c r="E76" s="56">
        <v>6.4</v>
      </c>
      <c r="F76" s="52">
        <v>5.7</v>
      </c>
      <c r="G76" s="192">
        <v>10.7</v>
      </c>
      <c r="H76" s="52">
        <v>6.9</v>
      </c>
      <c r="I76" s="52">
        <v>23.3</v>
      </c>
      <c r="J76" s="52">
        <v>13.4</v>
      </c>
      <c r="K76" s="52">
        <v>13.7</v>
      </c>
      <c r="L76" s="58">
        <v>11.4</v>
      </c>
      <c r="M76" s="58">
        <v>17.5</v>
      </c>
    </row>
    <row r="77" spans="1:13">
      <c r="A77" s="48" t="s">
        <v>49</v>
      </c>
      <c r="B77" s="11">
        <v>0</v>
      </c>
      <c r="C77" s="11">
        <v>0.03</v>
      </c>
      <c r="D77" s="11">
        <v>0.4</v>
      </c>
      <c r="E77" s="10">
        <v>0.1</v>
      </c>
      <c r="F77" s="49">
        <v>0</v>
      </c>
      <c r="G77" s="53">
        <v>0.1</v>
      </c>
      <c r="H77" s="49">
        <v>0</v>
      </c>
      <c r="I77" s="25">
        <v>0.1</v>
      </c>
      <c r="J77" s="25">
        <v>0.1</v>
      </c>
      <c r="K77" s="25">
        <v>0.1</v>
      </c>
      <c r="L77" s="49">
        <v>0</v>
      </c>
      <c r="M77" s="49">
        <v>0</v>
      </c>
    </row>
    <row r="78" spans="1:13" ht="33.75">
      <c r="A78" s="59" t="s">
        <v>119</v>
      </c>
      <c r="B78" s="55" t="s">
        <v>63</v>
      </c>
      <c r="C78" s="55">
        <v>2.8</v>
      </c>
      <c r="D78" s="55">
        <v>3.8</v>
      </c>
      <c r="E78" s="56">
        <v>1.3</v>
      </c>
      <c r="F78" s="58">
        <v>1.1000000000000001</v>
      </c>
      <c r="G78" s="192">
        <v>1.9</v>
      </c>
      <c r="H78" s="52">
        <v>2.1</v>
      </c>
      <c r="I78" s="52">
        <v>2.2000000000000002</v>
      </c>
      <c r="J78" s="52">
        <v>1.7</v>
      </c>
      <c r="K78" s="52">
        <v>2.1</v>
      </c>
      <c r="L78" s="58">
        <v>0.1</v>
      </c>
      <c r="M78" s="58">
        <v>0.2</v>
      </c>
    </row>
    <row r="79" spans="1:13">
      <c r="A79" s="48" t="s">
        <v>50</v>
      </c>
      <c r="B79" s="11" t="s">
        <v>63</v>
      </c>
      <c r="C79" s="11">
        <v>0.1</v>
      </c>
      <c r="D79" s="11">
        <v>0.2</v>
      </c>
      <c r="E79" s="10">
        <v>0</v>
      </c>
      <c r="F79" s="49">
        <v>0</v>
      </c>
      <c r="G79" s="51">
        <v>0</v>
      </c>
      <c r="H79" s="49">
        <v>0</v>
      </c>
      <c r="I79" s="49">
        <v>0</v>
      </c>
      <c r="J79" s="49">
        <v>0</v>
      </c>
      <c r="K79" s="11" t="s">
        <v>63</v>
      </c>
      <c r="L79" s="11" t="s">
        <v>63</v>
      </c>
      <c r="M79" s="11" t="s">
        <v>63</v>
      </c>
    </row>
    <row r="80" spans="1:13">
      <c r="A80" s="48" t="s">
        <v>51</v>
      </c>
      <c r="B80" s="11">
        <v>293.10000000000002</v>
      </c>
      <c r="C80" s="11">
        <v>266.8</v>
      </c>
      <c r="D80" s="11">
        <v>182</v>
      </c>
      <c r="E80" s="10">
        <v>112.4</v>
      </c>
      <c r="F80" s="49">
        <v>153.9</v>
      </c>
      <c r="G80" s="53">
        <v>147.80000000000001</v>
      </c>
      <c r="H80" s="49">
        <v>133</v>
      </c>
      <c r="I80" s="25">
        <v>144.1</v>
      </c>
      <c r="J80" s="25">
        <v>132.19999999999999</v>
      </c>
      <c r="K80" s="25">
        <v>172.7</v>
      </c>
      <c r="L80" s="49">
        <v>147.30000000000001</v>
      </c>
      <c r="M80" s="49">
        <v>150.5</v>
      </c>
    </row>
    <row r="81" spans="1:13">
      <c r="A81" s="48" t="s">
        <v>52</v>
      </c>
      <c r="B81" s="11">
        <v>200.1</v>
      </c>
      <c r="C81" s="11">
        <v>293.89999999999998</v>
      </c>
      <c r="D81" s="11">
        <v>249.3</v>
      </c>
      <c r="E81" s="10">
        <v>189.9</v>
      </c>
      <c r="F81" s="49">
        <v>224.5</v>
      </c>
      <c r="G81" s="53">
        <v>234.4</v>
      </c>
      <c r="H81" s="25">
        <v>212.8</v>
      </c>
      <c r="I81" s="25">
        <v>231.1</v>
      </c>
      <c r="J81" s="25">
        <v>146.5</v>
      </c>
      <c r="K81" s="25">
        <v>154.30000000000001</v>
      </c>
      <c r="L81" s="49">
        <v>177.9</v>
      </c>
      <c r="M81" s="49">
        <v>179.2</v>
      </c>
    </row>
    <row r="82" spans="1:13" ht="33.75">
      <c r="A82" s="5" t="s">
        <v>238</v>
      </c>
      <c r="B82" s="55">
        <v>24.6</v>
      </c>
      <c r="C82" s="55">
        <v>41.9</v>
      </c>
      <c r="D82" s="55">
        <v>22.6</v>
      </c>
      <c r="E82" s="56">
        <v>10.7</v>
      </c>
      <c r="F82" s="52">
        <v>16.100000000000001</v>
      </c>
      <c r="G82" s="192">
        <v>15.9</v>
      </c>
      <c r="H82" s="52">
        <v>11.3</v>
      </c>
      <c r="I82" s="52">
        <v>10.1</v>
      </c>
      <c r="J82" s="52">
        <v>6.7</v>
      </c>
      <c r="K82" s="52">
        <v>7.7</v>
      </c>
      <c r="L82" s="58">
        <v>8.5</v>
      </c>
      <c r="M82" s="58">
        <v>7.9</v>
      </c>
    </row>
    <row r="83" spans="1:13">
      <c r="A83" s="5" t="s">
        <v>25</v>
      </c>
      <c r="B83" s="11">
        <v>11.2</v>
      </c>
      <c r="C83" s="11">
        <v>22</v>
      </c>
      <c r="D83" s="11">
        <v>15.7</v>
      </c>
      <c r="E83" s="10">
        <v>14.8</v>
      </c>
      <c r="F83" s="25">
        <v>14.9</v>
      </c>
      <c r="G83" s="53">
        <v>17.399999999999999</v>
      </c>
      <c r="H83" s="25">
        <v>18.8</v>
      </c>
      <c r="I83" s="25">
        <v>38.200000000000003</v>
      </c>
      <c r="J83" s="25">
        <v>20.100000000000001</v>
      </c>
      <c r="K83" s="25">
        <v>25.4</v>
      </c>
      <c r="L83" s="49">
        <v>13.4</v>
      </c>
      <c r="M83" s="49">
        <v>15</v>
      </c>
    </row>
    <row r="84" spans="1:13">
      <c r="A84" s="5" t="s">
        <v>26</v>
      </c>
      <c r="B84" s="11">
        <v>37.700000000000003</v>
      </c>
      <c r="C84" s="11">
        <v>57.9</v>
      </c>
      <c r="D84" s="11">
        <v>42.4</v>
      </c>
      <c r="E84" s="10">
        <v>41.2</v>
      </c>
      <c r="F84" s="25">
        <v>42.4</v>
      </c>
      <c r="G84" s="53">
        <v>47.9</v>
      </c>
      <c r="H84" s="49">
        <v>46</v>
      </c>
      <c r="I84" s="25">
        <v>30.8</v>
      </c>
      <c r="J84" s="25">
        <v>17.2</v>
      </c>
      <c r="K84" s="25">
        <v>18.5</v>
      </c>
      <c r="L84" s="49">
        <v>35</v>
      </c>
      <c r="M84" s="49">
        <v>30.7</v>
      </c>
    </row>
    <row r="85" spans="1:13" ht="33.75" customHeight="1">
      <c r="A85" s="5" t="s">
        <v>323</v>
      </c>
      <c r="B85" s="55">
        <v>29</v>
      </c>
      <c r="C85" s="55">
        <v>41.3</v>
      </c>
      <c r="D85" s="55">
        <v>42.4</v>
      </c>
      <c r="E85" s="56">
        <v>28.9</v>
      </c>
      <c r="F85" s="58">
        <v>42</v>
      </c>
      <c r="G85" s="191">
        <v>39</v>
      </c>
      <c r="H85" s="58">
        <v>32</v>
      </c>
      <c r="I85" s="52">
        <v>31.3</v>
      </c>
      <c r="J85" s="52">
        <v>24.4</v>
      </c>
      <c r="K85" s="52">
        <v>26.8</v>
      </c>
      <c r="L85" s="58">
        <v>33</v>
      </c>
      <c r="M85" s="58">
        <v>34.5</v>
      </c>
    </row>
    <row r="86" spans="1:13" ht="33" customHeight="1">
      <c r="A86" s="5" t="s">
        <v>239</v>
      </c>
      <c r="B86" s="55">
        <v>0.7</v>
      </c>
      <c r="C86" s="55">
        <v>1</v>
      </c>
      <c r="D86" s="55">
        <v>1.3</v>
      </c>
      <c r="E86" s="56">
        <v>0.7</v>
      </c>
      <c r="F86" s="52">
        <v>1.3</v>
      </c>
      <c r="G86" s="192">
        <v>1.4</v>
      </c>
      <c r="H86" s="52">
        <v>1.4</v>
      </c>
      <c r="I86" s="52">
        <v>0.9</v>
      </c>
      <c r="J86" s="52">
        <v>0.9</v>
      </c>
      <c r="K86" s="52">
        <v>1.1000000000000001</v>
      </c>
      <c r="L86" s="52">
        <v>1.1000000000000001</v>
      </c>
      <c r="M86" s="58">
        <v>1.4</v>
      </c>
    </row>
    <row r="87" spans="1:13">
      <c r="A87" s="5" t="s">
        <v>27</v>
      </c>
      <c r="B87" s="11">
        <v>12.4</v>
      </c>
      <c r="C87" s="11">
        <v>29.8</v>
      </c>
      <c r="D87" s="11">
        <v>37.299999999999997</v>
      </c>
      <c r="E87" s="10">
        <v>30.1</v>
      </c>
      <c r="F87" s="25">
        <v>36.5</v>
      </c>
      <c r="G87" s="53">
        <v>38.200000000000003</v>
      </c>
      <c r="H87" s="25">
        <v>34.4</v>
      </c>
      <c r="I87" s="25">
        <v>29.6</v>
      </c>
      <c r="J87" s="25">
        <v>16.7</v>
      </c>
      <c r="K87" s="25">
        <v>9.5</v>
      </c>
      <c r="L87" s="49">
        <v>8</v>
      </c>
      <c r="M87" s="49">
        <v>10.3</v>
      </c>
    </row>
    <row r="88" spans="1:13" ht="33.75">
      <c r="A88" s="48" t="s">
        <v>304</v>
      </c>
      <c r="B88" s="55">
        <v>4</v>
      </c>
      <c r="C88" s="55">
        <v>17.8</v>
      </c>
      <c r="D88" s="55">
        <v>31.4</v>
      </c>
      <c r="E88" s="56">
        <v>18.2</v>
      </c>
      <c r="F88" s="52">
        <v>25.5</v>
      </c>
      <c r="G88" s="192">
        <v>17.8</v>
      </c>
      <c r="H88" s="52">
        <v>22.8</v>
      </c>
      <c r="I88" s="58">
        <v>21</v>
      </c>
      <c r="J88" s="52">
        <v>12.5</v>
      </c>
      <c r="K88" s="52">
        <v>16.3</v>
      </c>
      <c r="L88" s="52">
        <v>11.3</v>
      </c>
      <c r="M88" s="58">
        <v>17.2</v>
      </c>
    </row>
    <row r="89" spans="1:13" ht="33.75">
      <c r="A89" s="48" t="s">
        <v>246</v>
      </c>
      <c r="B89" s="55">
        <v>91.5</v>
      </c>
      <c r="C89" s="55">
        <v>24.6</v>
      </c>
      <c r="D89" s="55">
        <v>24.9</v>
      </c>
      <c r="E89" s="56">
        <v>10.6</v>
      </c>
      <c r="F89" s="52">
        <v>17.600000000000001</v>
      </c>
      <c r="G89" s="192">
        <v>18.2</v>
      </c>
      <c r="H89" s="52">
        <v>17.2</v>
      </c>
      <c r="I89" s="52">
        <v>17.7</v>
      </c>
      <c r="J89" s="52">
        <v>3.5</v>
      </c>
      <c r="K89" s="52">
        <v>2.2999999999999998</v>
      </c>
      <c r="L89" s="52">
        <v>2.1</v>
      </c>
      <c r="M89" s="58">
        <v>3</v>
      </c>
    </row>
    <row r="90" spans="1:13" ht="33.75">
      <c r="A90" s="195" t="s">
        <v>247</v>
      </c>
      <c r="B90" s="196">
        <v>3.1</v>
      </c>
      <c r="C90" s="196">
        <v>3.1</v>
      </c>
      <c r="D90" s="196">
        <v>14.6</v>
      </c>
      <c r="E90" s="197">
        <v>5.4</v>
      </c>
      <c r="F90" s="162">
        <v>8.6</v>
      </c>
      <c r="G90" s="198">
        <v>10.199999999999999</v>
      </c>
      <c r="H90" s="162">
        <v>8.6</v>
      </c>
      <c r="I90" s="162">
        <v>0.6</v>
      </c>
      <c r="J90" s="162">
        <v>0.4</v>
      </c>
      <c r="K90" s="162">
        <v>0.6</v>
      </c>
      <c r="L90" s="162">
        <v>0.3</v>
      </c>
      <c r="M90" s="200">
        <v>0.4</v>
      </c>
    </row>
    <row r="91" spans="1:13">
      <c r="L91" s="25"/>
      <c r="M91" s="25"/>
    </row>
    <row r="92" spans="1:13">
      <c r="L92" s="25"/>
      <c r="M92" s="25"/>
    </row>
    <row r="93" spans="1:13">
      <c r="L93" s="25"/>
      <c r="M93" s="25"/>
    </row>
    <row r="94" spans="1:13">
      <c r="L94" s="25"/>
      <c r="M94" s="25"/>
    </row>
  </sheetData>
  <mergeCells count="6">
    <mergeCell ref="A70:M70"/>
    <mergeCell ref="A4:M4"/>
    <mergeCell ref="A2:M2"/>
    <mergeCell ref="A1:M1"/>
    <mergeCell ref="A26:M26"/>
    <mergeCell ref="A48:M48"/>
  </mergeCells>
  <pageMargins left="0.51181102362204722" right="0.51181102362204722" top="0.86614173228346458" bottom="0.86614173228346458" header="0.51181102362204722" footer="0.51181102362204722"/>
  <pageSetup paperSize="9" orientation="portrait" verticalDpi="1200" r:id="rId1"/>
  <headerFooter alignWithMargins="0">
    <oddHeader>&amp;C&amp;8&amp;K01+049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79998168889431442"/>
  </sheetPr>
  <dimension ref="A1:N93"/>
  <sheetViews>
    <sheetView zoomScaleNormal="100" workbookViewId="0">
      <pane ySplit="3" topLeftCell="A4" activePane="bottomLeft" state="frozen"/>
      <selection activeCell="A2" sqref="A2:A4"/>
      <selection pane="bottomLeft" activeCell="A3" sqref="A3"/>
    </sheetView>
  </sheetViews>
  <sheetFormatPr defaultRowHeight="12.75"/>
  <cols>
    <col min="1" max="1" width="28.42578125" customWidth="1"/>
    <col min="2" max="9" width="5.5703125" customWidth="1"/>
    <col min="10" max="10" width="5.5703125" style="25" customWidth="1"/>
    <col min="11" max="11" width="5.5703125" customWidth="1"/>
    <col min="12" max="12" width="5.28515625" customWidth="1"/>
    <col min="13" max="13" width="6" customWidth="1"/>
  </cols>
  <sheetData>
    <row r="1" spans="1:14" ht="36.75" customHeight="1">
      <c r="A1" s="433" t="s">
        <v>327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4" ht="11.45" customHeight="1">
      <c r="A2" s="450" t="s">
        <v>57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</row>
    <row r="3" spans="1:14">
      <c r="A3" s="24" t="s">
        <v>58</v>
      </c>
      <c r="B3" s="26">
        <v>2000</v>
      </c>
      <c r="C3" s="26">
        <v>2005</v>
      </c>
      <c r="D3" s="26">
        <v>2010</v>
      </c>
      <c r="E3" s="13">
        <v>2015</v>
      </c>
      <c r="F3" s="34">
        <v>2016</v>
      </c>
      <c r="G3" s="34">
        <v>2017</v>
      </c>
      <c r="H3" s="34">
        <v>2018</v>
      </c>
      <c r="I3" s="34">
        <v>2019</v>
      </c>
      <c r="J3" s="34">
        <v>2020</v>
      </c>
      <c r="K3" s="34">
        <v>2021</v>
      </c>
      <c r="L3" s="34">
        <v>2022</v>
      </c>
      <c r="M3" s="321">
        <v>2023</v>
      </c>
    </row>
    <row r="4" spans="1:14" ht="35.25" customHeight="1">
      <c r="A4" s="451" t="s">
        <v>59</v>
      </c>
      <c r="B4" s="451"/>
      <c r="C4" s="451"/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25"/>
    </row>
    <row r="5" spans="1:14" ht="33.75">
      <c r="A5" s="270" t="s">
        <v>240</v>
      </c>
      <c r="B5" s="55">
        <v>19.600000000000001</v>
      </c>
      <c r="C5" s="55">
        <v>27.4</v>
      </c>
      <c r="D5" s="55">
        <v>26.7</v>
      </c>
      <c r="E5" s="56">
        <v>23.4</v>
      </c>
      <c r="F5" s="58">
        <v>31.6</v>
      </c>
      <c r="G5" s="58">
        <v>35.9</v>
      </c>
      <c r="H5" s="58">
        <v>35.799999999999997</v>
      </c>
      <c r="I5" s="58">
        <v>37.5</v>
      </c>
      <c r="J5" s="58">
        <v>18.7</v>
      </c>
      <c r="K5" s="58">
        <v>50.4</v>
      </c>
      <c r="L5" s="52">
        <v>20.9</v>
      </c>
      <c r="M5" s="58">
        <v>33.5</v>
      </c>
      <c r="N5" s="25"/>
    </row>
    <row r="6" spans="1:14" ht="33.75">
      <c r="A6" s="271" t="s">
        <v>241</v>
      </c>
      <c r="B6" s="55">
        <v>19.600000000000001</v>
      </c>
      <c r="C6" s="55">
        <v>26.1</v>
      </c>
      <c r="D6" s="55">
        <v>22.9</v>
      </c>
      <c r="E6" s="55">
        <v>26.7</v>
      </c>
      <c r="F6" s="58">
        <v>34.9</v>
      </c>
      <c r="G6" s="58">
        <v>37.299999999999997</v>
      </c>
      <c r="H6" s="58">
        <v>31.3</v>
      </c>
      <c r="I6" s="58">
        <v>32.6</v>
      </c>
      <c r="J6" s="58">
        <v>19</v>
      </c>
      <c r="K6" s="58">
        <v>46</v>
      </c>
      <c r="L6" s="52">
        <v>25.8</v>
      </c>
      <c r="M6" s="58">
        <v>41.3</v>
      </c>
      <c r="N6" s="25"/>
    </row>
    <row r="7" spans="1:14" ht="33.75">
      <c r="A7" s="271" t="s">
        <v>242</v>
      </c>
      <c r="B7" s="55">
        <v>12.6</v>
      </c>
      <c r="C7" s="55">
        <v>17.8</v>
      </c>
      <c r="D7" s="55">
        <v>16.3</v>
      </c>
      <c r="E7" s="55">
        <v>21.2</v>
      </c>
      <c r="F7" s="58">
        <v>30.9</v>
      </c>
      <c r="G7" s="58">
        <v>30.9</v>
      </c>
      <c r="H7" s="58">
        <v>27.3</v>
      </c>
      <c r="I7" s="58">
        <v>31.7</v>
      </c>
      <c r="J7" s="58">
        <v>20.9</v>
      </c>
      <c r="K7" s="58">
        <v>39</v>
      </c>
      <c r="L7" s="52">
        <v>24.4</v>
      </c>
      <c r="M7" s="58">
        <v>40.4</v>
      </c>
      <c r="N7" s="25"/>
    </row>
    <row r="8" spans="1:14" ht="33.75">
      <c r="A8" s="271" t="s">
        <v>243</v>
      </c>
      <c r="B8" s="55">
        <v>23.4</v>
      </c>
      <c r="C8" s="55">
        <v>32.700000000000003</v>
      </c>
      <c r="D8" s="55">
        <v>34.5</v>
      </c>
      <c r="E8" s="56">
        <v>22</v>
      </c>
      <c r="F8" s="58">
        <v>29.9</v>
      </c>
      <c r="G8" s="58">
        <v>37</v>
      </c>
      <c r="H8" s="58">
        <v>42.4</v>
      </c>
      <c r="I8" s="58">
        <v>43.3</v>
      </c>
      <c r="J8" s="58">
        <v>18.7</v>
      </c>
      <c r="K8" s="58">
        <v>57.4</v>
      </c>
      <c r="L8" s="52">
        <v>17.399999999999999</v>
      </c>
      <c r="M8" s="58">
        <v>28</v>
      </c>
      <c r="N8" s="25"/>
    </row>
    <row r="9" spans="1:14" ht="33.75">
      <c r="A9" s="271" t="s">
        <v>244</v>
      </c>
      <c r="B9" s="55">
        <v>5.8</v>
      </c>
      <c r="C9" s="55">
        <v>15.6</v>
      </c>
      <c r="D9" s="55">
        <v>10.7</v>
      </c>
      <c r="E9" s="56">
        <v>9.9</v>
      </c>
      <c r="F9" s="58">
        <v>16.399999999999999</v>
      </c>
      <c r="G9" s="58">
        <v>20</v>
      </c>
      <c r="H9" s="58">
        <v>11.6</v>
      </c>
      <c r="I9" s="58">
        <v>13.1</v>
      </c>
      <c r="J9" s="58">
        <v>10.4</v>
      </c>
      <c r="K9" s="58">
        <v>13.2</v>
      </c>
      <c r="L9" s="52">
        <v>9.1</v>
      </c>
      <c r="M9" s="58">
        <v>10.6</v>
      </c>
      <c r="N9" s="25"/>
    </row>
    <row r="10" spans="1:14" ht="33.75">
      <c r="A10" s="270" t="s">
        <v>307</v>
      </c>
      <c r="B10" s="55">
        <v>11.8</v>
      </c>
      <c r="C10" s="55">
        <v>12</v>
      </c>
      <c r="D10" s="55">
        <v>15.3</v>
      </c>
      <c r="E10" s="56">
        <v>14.7</v>
      </c>
      <c r="F10" s="58">
        <v>18.7</v>
      </c>
      <c r="G10" s="58">
        <v>20.9</v>
      </c>
      <c r="H10" s="58">
        <v>21.7</v>
      </c>
      <c r="I10" s="58">
        <v>22.7</v>
      </c>
      <c r="J10" s="58">
        <v>13.2</v>
      </c>
      <c r="K10" s="58">
        <v>24.6</v>
      </c>
      <c r="L10" s="52">
        <v>14.4</v>
      </c>
      <c r="M10" s="58">
        <v>19.399999999999999</v>
      </c>
      <c r="N10" s="25"/>
    </row>
    <row r="11" spans="1:14">
      <c r="A11" s="270" t="s">
        <v>49</v>
      </c>
      <c r="B11" s="11">
        <v>10.1</v>
      </c>
      <c r="C11" s="11">
        <v>18.100000000000001</v>
      </c>
      <c r="D11" s="11">
        <v>19</v>
      </c>
      <c r="E11" s="10">
        <v>7.3</v>
      </c>
      <c r="F11" s="49">
        <v>11.7</v>
      </c>
      <c r="G11" s="49">
        <v>14</v>
      </c>
      <c r="H11" s="49">
        <v>21.2</v>
      </c>
      <c r="I11" s="49">
        <v>17.3</v>
      </c>
      <c r="J11" s="49">
        <v>12.6</v>
      </c>
      <c r="K11" s="49">
        <v>23.7</v>
      </c>
      <c r="L11" s="25">
        <v>13.9</v>
      </c>
      <c r="M11" s="49">
        <v>15.5</v>
      </c>
      <c r="N11" s="25"/>
    </row>
    <row r="12" spans="1:14" ht="33.75">
      <c r="A12" s="272" t="s">
        <v>245</v>
      </c>
      <c r="B12" s="55">
        <v>2.4</v>
      </c>
      <c r="C12" s="55">
        <v>14.3</v>
      </c>
      <c r="D12" s="55">
        <v>9.6</v>
      </c>
      <c r="E12" s="56">
        <v>18.7</v>
      </c>
      <c r="F12" s="58">
        <v>24</v>
      </c>
      <c r="G12" s="58">
        <v>24.8</v>
      </c>
      <c r="H12" s="58">
        <v>20</v>
      </c>
      <c r="I12" s="58">
        <v>20.3</v>
      </c>
      <c r="J12" s="58">
        <v>19.5</v>
      </c>
      <c r="K12" s="58">
        <v>27.4</v>
      </c>
      <c r="L12" s="52">
        <v>22.6</v>
      </c>
      <c r="M12" s="58">
        <v>25.5</v>
      </c>
      <c r="N12" s="25"/>
    </row>
    <row r="13" spans="1:14" ht="33.75">
      <c r="A13" s="272" t="s">
        <v>119</v>
      </c>
      <c r="B13" s="55">
        <v>151</v>
      </c>
      <c r="C13" s="55">
        <v>290.10000000000002</v>
      </c>
      <c r="D13" s="55">
        <v>319.60000000000002</v>
      </c>
      <c r="E13" s="56">
        <v>252.6</v>
      </c>
      <c r="F13" s="58">
        <v>325.5</v>
      </c>
      <c r="G13" s="58">
        <v>369.5</v>
      </c>
      <c r="H13" s="58">
        <v>372.9</v>
      </c>
      <c r="I13" s="58">
        <v>400.3</v>
      </c>
      <c r="J13" s="58">
        <v>325.8</v>
      </c>
      <c r="K13" s="58">
        <v>478.4</v>
      </c>
      <c r="L13" s="52">
        <v>412.7</v>
      </c>
      <c r="M13" s="58">
        <v>399.4</v>
      </c>
      <c r="N13" s="25"/>
    </row>
    <row r="14" spans="1:14">
      <c r="A14" s="270" t="s">
        <v>60</v>
      </c>
      <c r="B14" s="11">
        <v>10.8</v>
      </c>
      <c r="C14" s="11">
        <v>14.2</v>
      </c>
      <c r="D14" s="11">
        <v>17.7</v>
      </c>
      <c r="E14" s="10">
        <v>15.5</v>
      </c>
      <c r="F14" s="49">
        <v>13.6</v>
      </c>
      <c r="G14" s="49">
        <v>18.2</v>
      </c>
      <c r="H14" s="49">
        <v>18.899999999999999</v>
      </c>
      <c r="I14" s="49">
        <v>15.4</v>
      </c>
      <c r="J14" s="49">
        <v>10.9</v>
      </c>
      <c r="K14" s="49">
        <v>15.1</v>
      </c>
      <c r="L14" s="25">
        <v>3.3</v>
      </c>
      <c r="M14" s="58">
        <v>13.2</v>
      </c>
      <c r="N14" s="25"/>
    </row>
    <row r="15" spans="1:14">
      <c r="A15" s="270" t="s">
        <v>51</v>
      </c>
      <c r="B15" s="11">
        <v>50.6</v>
      </c>
      <c r="C15" s="11">
        <v>105.4</v>
      </c>
      <c r="D15" s="11">
        <v>102.1</v>
      </c>
      <c r="E15" s="10">
        <v>71.5</v>
      </c>
      <c r="F15" s="49">
        <v>104</v>
      </c>
      <c r="G15" s="49">
        <v>100</v>
      </c>
      <c r="H15" s="49">
        <v>92.2</v>
      </c>
      <c r="I15" s="49">
        <v>97.7</v>
      </c>
      <c r="J15" s="49">
        <v>76.2</v>
      </c>
      <c r="K15" s="49">
        <v>98.1</v>
      </c>
      <c r="L15" s="25">
        <v>76.8</v>
      </c>
      <c r="M15" s="58">
        <v>75.2</v>
      </c>
      <c r="N15" s="25"/>
    </row>
    <row r="16" spans="1:14" ht="33.75">
      <c r="A16" s="270" t="s">
        <v>123</v>
      </c>
      <c r="B16" s="55">
        <v>69</v>
      </c>
      <c r="C16" s="55">
        <v>104.4</v>
      </c>
      <c r="D16" s="55">
        <v>89.2</v>
      </c>
      <c r="E16" s="56">
        <v>84.7</v>
      </c>
      <c r="F16" s="58">
        <v>97</v>
      </c>
      <c r="G16" s="58">
        <v>103.2</v>
      </c>
      <c r="H16" s="58">
        <v>94.8</v>
      </c>
      <c r="I16" s="58">
        <v>80.3</v>
      </c>
      <c r="J16" s="58">
        <v>56.3</v>
      </c>
      <c r="K16" s="52">
        <v>58.8</v>
      </c>
      <c r="L16" s="58">
        <v>64</v>
      </c>
      <c r="M16" s="58">
        <v>68.599999999999994</v>
      </c>
      <c r="N16" s="25"/>
    </row>
    <row r="17" spans="1:14" ht="33.75">
      <c r="A17" s="271" t="s">
        <v>238</v>
      </c>
      <c r="B17" s="55">
        <v>72.8</v>
      </c>
      <c r="C17" s="55">
        <v>158.80000000000001</v>
      </c>
      <c r="D17" s="55">
        <v>134.9</v>
      </c>
      <c r="E17" s="56">
        <v>110.4</v>
      </c>
      <c r="F17" s="58">
        <v>135.5</v>
      </c>
      <c r="G17" s="58">
        <v>161.69999999999999</v>
      </c>
      <c r="H17" s="58">
        <v>141.5</v>
      </c>
      <c r="I17" s="58">
        <v>118.1</v>
      </c>
      <c r="J17" s="58">
        <v>83.7</v>
      </c>
      <c r="K17" s="58">
        <v>79.900000000000006</v>
      </c>
      <c r="L17" s="58">
        <v>86.8</v>
      </c>
      <c r="M17" s="58">
        <v>99.6</v>
      </c>
      <c r="N17" s="25"/>
    </row>
    <row r="18" spans="1:14">
      <c r="A18" s="271" t="s">
        <v>25</v>
      </c>
      <c r="B18" s="11">
        <v>56.5</v>
      </c>
      <c r="C18" s="11">
        <v>94.9</v>
      </c>
      <c r="D18" s="11">
        <v>74</v>
      </c>
      <c r="E18" s="10">
        <v>78.599999999999994</v>
      </c>
      <c r="F18" s="49">
        <v>87.9</v>
      </c>
      <c r="G18" s="49">
        <v>107.4</v>
      </c>
      <c r="H18" s="49">
        <v>111.4</v>
      </c>
      <c r="I18" s="49">
        <v>69.400000000000006</v>
      </c>
      <c r="J18" s="49">
        <v>40.6</v>
      </c>
      <c r="K18" s="49">
        <v>48.5</v>
      </c>
      <c r="L18" s="25">
        <v>45.4</v>
      </c>
      <c r="M18" s="58">
        <v>54.3</v>
      </c>
      <c r="N18" s="25"/>
    </row>
    <row r="19" spans="1:14">
      <c r="A19" s="271" t="s">
        <v>26</v>
      </c>
      <c r="B19" s="11">
        <v>82.8</v>
      </c>
      <c r="C19" s="11">
        <v>136.69999999999999</v>
      </c>
      <c r="D19" s="11">
        <v>98.1</v>
      </c>
      <c r="E19" s="10">
        <v>113.6</v>
      </c>
      <c r="F19" s="49">
        <v>128.5</v>
      </c>
      <c r="G19" s="49">
        <v>145.6</v>
      </c>
      <c r="H19" s="49">
        <v>117.9</v>
      </c>
      <c r="I19" s="49">
        <v>105.9</v>
      </c>
      <c r="J19" s="49">
        <v>52.6</v>
      </c>
      <c r="K19" s="49">
        <v>63</v>
      </c>
      <c r="L19" s="25">
        <v>70.3</v>
      </c>
      <c r="M19" s="49">
        <v>66.8</v>
      </c>
      <c r="N19" s="25"/>
    </row>
    <row r="20" spans="1:14" ht="34.5" customHeight="1">
      <c r="A20" s="271" t="s">
        <v>321</v>
      </c>
      <c r="B20" s="55">
        <v>47.3</v>
      </c>
      <c r="C20" s="55">
        <v>83</v>
      </c>
      <c r="D20" s="55">
        <v>90.4</v>
      </c>
      <c r="E20" s="56">
        <v>75</v>
      </c>
      <c r="F20" s="58">
        <v>104.2</v>
      </c>
      <c r="G20" s="58">
        <v>94.5</v>
      </c>
      <c r="H20" s="58">
        <v>85.8</v>
      </c>
      <c r="I20" s="58">
        <v>80.099999999999994</v>
      </c>
      <c r="J20" s="58">
        <v>75.7</v>
      </c>
      <c r="K20" s="58">
        <v>68.7</v>
      </c>
      <c r="L20" s="52">
        <v>72.599999999999994</v>
      </c>
      <c r="M20" s="58">
        <v>86.4</v>
      </c>
      <c r="N20" s="25"/>
    </row>
    <row r="21" spans="1:14" ht="32.25" customHeight="1">
      <c r="A21" s="271" t="s">
        <v>223</v>
      </c>
      <c r="B21" s="55">
        <v>14.1</v>
      </c>
      <c r="C21" s="55">
        <v>31.4</v>
      </c>
      <c r="D21" s="55">
        <v>27</v>
      </c>
      <c r="E21" s="56">
        <v>25.1</v>
      </c>
      <c r="F21" s="58">
        <v>41.3</v>
      </c>
      <c r="G21" s="58">
        <v>39.6</v>
      </c>
      <c r="H21" s="58">
        <v>22.3</v>
      </c>
      <c r="I21" s="58">
        <v>27.7</v>
      </c>
      <c r="J21" s="58">
        <v>36</v>
      </c>
      <c r="K21" s="58">
        <v>33.5</v>
      </c>
      <c r="L21" s="52">
        <v>34.6</v>
      </c>
      <c r="M21" s="58">
        <v>29</v>
      </c>
      <c r="N21" s="25"/>
    </row>
    <row r="22" spans="1:14">
      <c r="A22" s="271" t="s">
        <v>27</v>
      </c>
      <c r="B22" s="11">
        <v>93.1</v>
      </c>
      <c r="C22" s="11">
        <v>135.19999999999999</v>
      </c>
      <c r="D22" s="11">
        <v>136.69999999999999</v>
      </c>
      <c r="E22" s="10">
        <v>100.5</v>
      </c>
      <c r="F22" s="49">
        <v>116.4</v>
      </c>
      <c r="G22" s="49">
        <v>139.19999999999999</v>
      </c>
      <c r="H22" s="49">
        <v>128.6</v>
      </c>
      <c r="I22" s="49">
        <v>112.4</v>
      </c>
      <c r="J22" s="49">
        <v>69.099999999999994</v>
      </c>
      <c r="K22" s="49">
        <v>54.9</v>
      </c>
      <c r="L22" s="25">
        <v>43.9</v>
      </c>
      <c r="M22" s="49">
        <v>55.5</v>
      </c>
      <c r="N22" s="25"/>
    </row>
    <row r="23" spans="1:14" ht="33.75">
      <c r="A23" s="270" t="s">
        <v>304</v>
      </c>
      <c r="B23" s="55">
        <v>42.3</v>
      </c>
      <c r="C23" s="55">
        <v>89.1</v>
      </c>
      <c r="D23" s="55">
        <v>103.5</v>
      </c>
      <c r="E23" s="56">
        <v>86.3</v>
      </c>
      <c r="F23" s="58">
        <v>87.9</v>
      </c>
      <c r="G23" s="58">
        <v>74.900000000000006</v>
      </c>
      <c r="H23" s="58">
        <v>86.8</v>
      </c>
      <c r="I23" s="58">
        <v>62.6</v>
      </c>
      <c r="J23" s="58">
        <v>53.5</v>
      </c>
      <c r="K23" s="58">
        <v>68.8</v>
      </c>
      <c r="L23" s="52">
        <v>43.8</v>
      </c>
      <c r="M23" s="58">
        <v>57.6</v>
      </c>
      <c r="N23" s="25"/>
    </row>
    <row r="24" spans="1:14" ht="33.75">
      <c r="A24" s="270" t="s">
        <v>246</v>
      </c>
      <c r="B24" s="55">
        <v>126.6</v>
      </c>
      <c r="C24" s="55">
        <v>162.9</v>
      </c>
      <c r="D24" s="55">
        <v>181.6</v>
      </c>
      <c r="E24" s="56">
        <v>118.1</v>
      </c>
      <c r="F24" s="58">
        <v>141.6</v>
      </c>
      <c r="G24" s="58">
        <v>177.1</v>
      </c>
      <c r="H24" s="58">
        <v>195.8</v>
      </c>
      <c r="I24" s="58">
        <v>295.10000000000002</v>
      </c>
      <c r="J24" s="58">
        <v>59.8</v>
      </c>
      <c r="K24" s="58">
        <v>59.2</v>
      </c>
      <c r="L24" s="52">
        <v>55.5</v>
      </c>
      <c r="M24" s="58">
        <v>72.3</v>
      </c>
      <c r="N24" s="25"/>
    </row>
    <row r="25" spans="1:14" ht="33.75">
      <c r="A25" s="270" t="s">
        <v>247</v>
      </c>
      <c r="B25" s="55">
        <v>66.7</v>
      </c>
      <c r="C25" s="55">
        <v>111.5</v>
      </c>
      <c r="D25" s="55">
        <v>140.69999999999999</v>
      </c>
      <c r="E25" s="56">
        <v>84.2</v>
      </c>
      <c r="F25" s="58">
        <v>178.3</v>
      </c>
      <c r="G25" s="58">
        <v>171.7</v>
      </c>
      <c r="H25" s="58">
        <v>234.7</v>
      </c>
      <c r="I25" s="58">
        <v>203.9</v>
      </c>
      <c r="J25" s="58">
        <v>102.5</v>
      </c>
      <c r="K25" s="58">
        <v>269.5</v>
      </c>
      <c r="L25" s="52">
        <v>106.6</v>
      </c>
      <c r="M25" s="58">
        <v>169.2</v>
      </c>
      <c r="N25" s="25"/>
    </row>
    <row r="26" spans="1:14" ht="35.25" customHeight="1">
      <c r="A26" s="449" t="s">
        <v>61</v>
      </c>
      <c r="B26" s="449"/>
      <c r="C26" s="449"/>
      <c r="D26" s="449"/>
      <c r="E26" s="449"/>
      <c r="F26" s="449"/>
      <c r="G26" s="449"/>
      <c r="H26" s="449"/>
      <c r="I26" s="449"/>
      <c r="J26" s="449"/>
      <c r="K26" s="449"/>
      <c r="L26" s="449"/>
      <c r="M26" s="449"/>
      <c r="N26" s="25"/>
    </row>
    <row r="27" spans="1:14" ht="33.75">
      <c r="A27" s="270" t="s">
        <v>240</v>
      </c>
      <c r="B27" s="55">
        <v>17</v>
      </c>
      <c r="C27" s="55">
        <v>24.7</v>
      </c>
      <c r="D27" s="55">
        <v>22.6</v>
      </c>
      <c r="E27" s="56">
        <v>25.9</v>
      </c>
      <c r="F27" s="58">
        <v>35.700000000000003</v>
      </c>
      <c r="G27" s="58">
        <v>40</v>
      </c>
      <c r="H27" s="58">
        <v>38.200000000000003</v>
      </c>
      <c r="I27" s="58">
        <v>38.700000000000003</v>
      </c>
      <c r="J27" s="58">
        <v>17.8</v>
      </c>
      <c r="K27" s="58">
        <v>56.9</v>
      </c>
      <c r="L27" s="58">
        <v>24.9</v>
      </c>
      <c r="M27" s="52">
        <v>40.299999999999997</v>
      </c>
      <c r="N27" s="25"/>
    </row>
    <row r="28" spans="1:14" ht="33.75">
      <c r="A28" s="271" t="s">
        <v>241</v>
      </c>
      <c r="B28" s="55">
        <v>21.1</v>
      </c>
      <c r="C28" s="55">
        <v>27.2</v>
      </c>
      <c r="D28" s="55">
        <v>22.9</v>
      </c>
      <c r="E28" s="56">
        <v>28.4</v>
      </c>
      <c r="F28" s="58">
        <v>36.299999999999997</v>
      </c>
      <c r="G28" s="58">
        <v>38.9</v>
      </c>
      <c r="H28" s="58">
        <v>32.1</v>
      </c>
      <c r="I28" s="58">
        <v>33.200000000000003</v>
      </c>
      <c r="J28" s="58">
        <v>18</v>
      </c>
      <c r="K28" s="58">
        <v>46.9</v>
      </c>
      <c r="L28" s="58">
        <v>26.2</v>
      </c>
      <c r="M28" s="58">
        <v>41.8</v>
      </c>
      <c r="N28" s="25"/>
    </row>
    <row r="29" spans="1:14" ht="33.75">
      <c r="A29" s="271" t="s">
        <v>242</v>
      </c>
      <c r="B29" s="55">
        <v>13</v>
      </c>
      <c r="C29" s="55">
        <v>18</v>
      </c>
      <c r="D29" s="55">
        <v>16.100000000000001</v>
      </c>
      <c r="E29" s="56">
        <v>23.5</v>
      </c>
      <c r="F29" s="58">
        <v>33.700000000000003</v>
      </c>
      <c r="G29" s="58">
        <v>34.1</v>
      </c>
      <c r="H29" s="58">
        <v>28.4</v>
      </c>
      <c r="I29" s="58">
        <v>32.4</v>
      </c>
      <c r="J29" s="58">
        <v>21.4</v>
      </c>
      <c r="K29" s="58">
        <v>42.2</v>
      </c>
      <c r="L29" s="58">
        <v>25.2</v>
      </c>
      <c r="M29" s="58">
        <v>41.8</v>
      </c>
      <c r="N29" s="25"/>
    </row>
    <row r="30" spans="1:14">
      <c r="A30" s="271" t="s">
        <v>55</v>
      </c>
      <c r="B30" s="11">
        <v>13.4</v>
      </c>
      <c r="C30" s="11">
        <v>26.7</v>
      </c>
      <c r="D30" s="11">
        <v>31.6</v>
      </c>
      <c r="E30" s="10">
        <v>22.4</v>
      </c>
      <c r="F30" s="49">
        <v>35.799999999999997</v>
      </c>
      <c r="G30" s="49">
        <v>46.6</v>
      </c>
      <c r="H30" s="49">
        <v>58.5</v>
      </c>
      <c r="I30" s="49">
        <v>50.1</v>
      </c>
      <c r="J30" s="49">
        <v>16.3</v>
      </c>
      <c r="K30" s="49">
        <v>78.2</v>
      </c>
      <c r="L30" s="58">
        <v>23</v>
      </c>
      <c r="M30" s="58">
        <v>38.1</v>
      </c>
      <c r="N30" s="25"/>
    </row>
    <row r="31" spans="1:14" ht="33.75">
      <c r="A31" s="270" t="s">
        <v>303</v>
      </c>
      <c r="B31" s="55">
        <v>11.9</v>
      </c>
      <c r="C31" s="55">
        <v>11.5</v>
      </c>
      <c r="D31" s="55">
        <v>15.7</v>
      </c>
      <c r="E31" s="56">
        <v>15.9</v>
      </c>
      <c r="F31" s="58">
        <v>20.100000000000001</v>
      </c>
      <c r="G31" s="58">
        <v>22.2</v>
      </c>
      <c r="H31" s="58">
        <v>22.4</v>
      </c>
      <c r="I31" s="58">
        <v>22.9</v>
      </c>
      <c r="J31" s="58">
        <v>13</v>
      </c>
      <c r="K31" s="58">
        <v>26</v>
      </c>
      <c r="L31" s="58">
        <v>14.8</v>
      </c>
      <c r="M31" s="58">
        <v>19.8</v>
      </c>
      <c r="N31" s="25"/>
    </row>
    <row r="32" spans="1:14">
      <c r="A32" s="270" t="s">
        <v>49</v>
      </c>
      <c r="B32" s="11">
        <v>9.1</v>
      </c>
      <c r="C32" s="11">
        <v>17.2</v>
      </c>
      <c r="D32" s="11">
        <v>19</v>
      </c>
      <c r="E32" s="10">
        <v>7.4</v>
      </c>
      <c r="F32" s="49">
        <v>12.2</v>
      </c>
      <c r="G32" s="49">
        <v>14.7</v>
      </c>
      <c r="H32" s="49">
        <v>22.6</v>
      </c>
      <c r="I32" s="49">
        <v>18.600000000000001</v>
      </c>
      <c r="J32" s="49">
        <v>12</v>
      </c>
      <c r="K32" s="49">
        <v>28.1</v>
      </c>
      <c r="L32" s="58">
        <v>13.8</v>
      </c>
      <c r="M32" s="58">
        <v>15.5</v>
      </c>
      <c r="N32" s="25"/>
    </row>
    <row r="33" spans="1:14" ht="33.75">
      <c r="A33" s="272" t="s">
        <v>245</v>
      </c>
      <c r="B33" s="55">
        <v>2.4</v>
      </c>
      <c r="C33" s="55">
        <v>14.7</v>
      </c>
      <c r="D33" s="55">
        <v>9.6</v>
      </c>
      <c r="E33" s="56">
        <v>19.399999999999999</v>
      </c>
      <c r="F33" s="58">
        <v>24.1</v>
      </c>
      <c r="G33" s="58">
        <v>25.1</v>
      </c>
      <c r="H33" s="58">
        <v>19.899999999999999</v>
      </c>
      <c r="I33" s="58">
        <v>20.399999999999999</v>
      </c>
      <c r="J33" s="58">
        <v>19.3</v>
      </c>
      <c r="K33" s="58">
        <v>27.4</v>
      </c>
      <c r="L33" s="58">
        <v>22.6</v>
      </c>
      <c r="M33" s="58">
        <v>25.5</v>
      </c>
      <c r="N33" s="25"/>
    </row>
    <row r="34" spans="1:14" ht="33.75">
      <c r="A34" s="272" t="s">
        <v>119</v>
      </c>
      <c r="B34" s="55">
        <v>157.30000000000001</v>
      </c>
      <c r="C34" s="55">
        <v>298</v>
      </c>
      <c r="D34" s="55">
        <v>330.9</v>
      </c>
      <c r="E34" s="56">
        <v>257.2</v>
      </c>
      <c r="F34" s="58">
        <v>331.5</v>
      </c>
      <c r="G34" s="58">
        <v>379.3</v>
      </c>
      <c r="H34" s="58">
        <v>391.3</v>
      </c>
      <c r="I34" s="58">
        <v>415.4</v>
      </c>
      <c r="J34" s="58">
        <v>334.4</v>
      </c>
      <c r="K34" s="58">
        <v>494.9</v>
      </c>
      <c r="L34" s="58">
        <v>420.9</v>
      </c>
      <c r="M34" s="58">
        <v>409.5</v>
      </c>
      <c r="N34" s="25"/>
    </row>
    <row r="35" spans="1:14">
      <c r="A35" s="270" t="s">
        <v>50</v>
      </c>
      <c r="B35" s="11">
        <v>10.8</v>
      </c>
      <c r="C35" s="11">
        <v>14</v>
      </c>
      <c r="D35" s="11">
        <v>17.8</v>
      </c>
      <c r="E35" s="10">
        <v>16.600000000000001</v>
      </c>
      <c r="F35" s="49">
        <v>13.3</v>
      </c>
      <c r="G35" s="49">
        <v>17.8</v>
      </c>
      <c r="H35" s="49">
        <v>18.5</v>
      </c>
      <c r="I35" s="49">
        <v>14.9</v>
      </c>
      <c r="J35" s="49">
        <v>11.1</v>
      </c>
      <c r="K35" s="49">
        <v>14.9</v>
      </c>
      <c r="L35" s="18">
        <v>2.4</v>
      </c>
      <c r="M35" s="18">
        <v>13.2</v>
      </c>
      <c r="N35" s="25"/>
    </row>
    <row r="36" spans="1:14">
      <c r="A36" s="270" t="s">
        <v>51</v>
      </c>
      <c r="B36" s="11">
        <v>76.599999999999994</v>
      </c>
      <c r="C36" s="11">
        <v>76.099999999999994</v>
      </c>
      <c r="D36" s="11">
        <v>134.5</v>
      </c>
      <c r="E36" s="10">
        <v>116.5</v>
      </c>
      <c r="F36" s="49">
        <v>147.69999999999999</v>
      </c>
      <c r="G36" s="49">
        <v>158.9</v>
      </c>
      <c r="H36" s="49">
        <v>152.6</v>
      </c>
      <c r="I36" s="49">
        <v>162.6</v>
      </c>
      <c r="J36" s="49">
        <v>217.8</v>
      </c>
      <c r="K36" s="49">
        <v>209</v>
      </c>
      <c r="L36" s="18">
        <v>173.8</v>
      </c>
      <c r="M36" s="18">
        <v>185.1</v>
      </c>
      <c r="N36" s="25"/>
    </row>
    <row r="37" spans="1:14" ht="33.75">
      <c r="A37" s="270" t="s">
        <v>123</v>
      </c>
      <c r="B37" s="55">
        <v>55.6</v>
      </c>
      <c r="C37" s="55">
        <v>72.2</v>
      </c>
      <c r="D37" s="55">
        <v>66.400000000000006</v>
      </c>
      <c r="E37" s="56">
        <v>110.7</v>
      </c>
      <c r="F37" s="58">
        <v>130.9</v>
      </c>
      <c r="G37" s="58">
        <v>129.19999999999999</v>
      </c>
      <c r="H37" s="58">
        <v>116.5</v>
      </c>
      <c r="I37" s="58">
        <v>135.19999999999999</v>
      </c>
      <c r="J37" s="58">
        <v>142.9</v>
      </c>
      <c r="K37" s="58">
        <v>134.9</v>
      </c>
      <c r="L37" s="58">
        <v>175.7</v>
      </c>
      <c r="M37" s="58">
        <v>192.6</v>
      </c>
      <c r="N37" s="25"/>
    </row>
    <row r="38" spans="1:14" ht="33.75">
      <c r="A38" s="271" t="s">
        <v>238</v>
      </c>
      <c r="B38" s="55">
        <v>54.5</v>
      </c>
      <c r="C38" s="55">
        <v>117</v>
      </c>
      <c r="D38" s="55">
        <v>129</v>
      </c>
      <c r="E38" s="56">
        <v>171.8</v>
      </c>
      <c r="F38" s="58">
        <v>212.7</v>
      </c>
      <c r="G38" s="58">
        <v>207.8</v>
      </c>
      <c r="H38" s="58">
        <v>280.60000000000002</v>
      </c>
      <c r="I38" s="58">
        <v>295.8</v>
      </c>
      <c r="J38" s="58">
        <v>341.4</v>
      </c>
      <c r="K38" s="58">
        <v>303.60000000000002</v>
      </c>
      <c r="L38" s="58">
        <v>315.7</v>
      </c>
      <c r="M38" s="58">
        <v>292.8</v>
      </c>
      <c r="N38" s="25"/>
    </row>
    <row r="39" spans="1:14">
      <c r="A39" s="271" t="s">
        <v>25</v>
      </c>
      <c r="B39" s="11">
        <v>36.1</v>
      </c>
      <c r="C39" s="11">
        <v>74.7</v>
      </c>
      <c r="D39" s="11">
        <v>58.9</v>
      </c>
      <c r="E39" s="10">
        <v>45.7</v>
      </c>
      <c r="F39" s="49">
        <v>107.7</v>
      </c>
      <c r="G39" s="49">
        <v>163</v>
      </c>
      <c r="H39" s="49">
        <v>176.3</v>
      </c>
      <c r="I39" s="49">
        <v>254.3</v>
      </c>
      <c r="J39" s="49">
        <v>108.3</v>
      </c>
      <c r="K39" s="49">
        <v>129.5</v>
      </c>
      <c r="L39" s="49">
        <v>102.7</v>
      </c>
      <c r="M39" s="49">
        <v>132</v>
      </c>
      <c r="N39" s="25"/>
    </row>
    <row r="40" spans="1:14">
      <c r="A40" s="271" t="s">
        <v>26</v>
      </c>
      <c r="B40" s="11">
        <v>81.599999999999994</v>
      </c>
      <c r="C40" s="11">
        <v>142.4</v>
      </c>
      <c r="D40" s="11">
        <v>94</v>
      </c>
      <c r="E40" s="10">
        <v>225.4</v>
      </c>
      <c r="F40" s="49">
        <v>245.1</v>
      </c>
      <c r="G40" s="49">
        <v>237</v>
      </c>
      <c r="H40" s="49">
        <v>126.8</v>
      </c>
      <c r="I40" s="49">
        <v>138.6</v>
      </c>
      <c r="J40" s="49">
        <v>155.30000000000001</v>
      </c>
      <c r="K40" s="49">
        <v>180.2</v>
      </c>
      <c r="L40" s="49">
        <v>326.8</v>
      </c>
      <c r="M40" s="49">
        <v>307.39999999999998</v>
      </c>
      <c r="N40" s="25"/>
    </row>
    <row r="41" spans="1:14" ht="33.75" customHeight="1">
      <c r="A41" s="271" t="s">
        <v>321</v>
      </c>
      <c r="B41" s="55">
        <v>38.5</v>
      </c>
      <c r="C41" s="55">
        <v>53</v>
      </c>
      <c r="D41" s="55">
        <v>98.1</v>
      </c>
      <c r="E41" s="56">
        <v>169.4</v>
      </c>
      <c r="F41" s="58">
        <v>230.7</v>
      </c>
      <c r="G41" s="58">
        <v>263.60000000000002</v>
      </c>
      <c r="H41" s="58">
        <v>222.2</v>
      </c>
      <c r="I41" s="58">
        <v>282.7</v>
      </c>
      <c r="J41" s="58">
        <v>293.89999999999998</v>
      </c>
      <c r="K41" s="58">
        <v>315.39999999999998</v>
      </c>
      <c r="L41" s="58">
        <v>361.8</v>
      </c>
      <c r="M41" s="58">
        <v>358.6</v>
      </c>
      <c r="N41" s="25"/>
    </row>
    <row r="42" spans="1:14" ht="33.75" customHeight="1">
      <c r="A42" s="271" t="s">
        <v>239</v>
      </c>
      <c r="B42" s="55">
        <v>9.1</v>
      </c>
      <c r="C42" s="55">
        <v>33.6</v>
      </c>
      <c r="D42" s="55">
        <v>25.9</v>
      </c>
      <c r="E42" s="56">
        <v>25.1</v>
      </c>
      <c r="F42" s="58">
        <v>42.1</v>
      </c>
      <c r="G42" s="58">
        <v>41.6</v>
      </c>
      <c r="H42" s="58">
        <v>20.3</v>
      </c>
      <c r="I42" s="58">
        <v>27.8</v>
      </c>
      <c r="J42" s="58">
        <v>40.5</v>
      </c>
      <c r="K42" s="58">
        <v>32.799999999999997</v>
      </c>
      <c r="L42" s="58">
        <v>35.700000000000003</v>
      </c>
      <c r="M42" s="58">
        <v>32.5</v>
      </c>
      <c r="N42" s="25"/>
    </row>
    <row r="43" spans="1:14">
      <c r="A43" s="271" t="s">
        <v>27</v>
      </c>
      <c r="B43" s="11">
        <v>33.1</v>
      </c>
      <c r="C43" s="11">
        <v>15.7</v>
      </c>
      <c r="D43" s="11">
        <v>63.4</v>
      </c>
      <c r="E43" s="10">
        <v>47.5</v>
      </c>
      <c r="F43" s="49">
        <v>204.1</v>
      </c>
      <c r="G43" s="49">
        <v>65</v>
      </c>
      <c r="H43" s="49">
        <v>260.2</v>
      </c>
      <c r="I43" s="49">
        <v>439.7</v>
      </c>
      <c r="J43" s="49">
        <v>36.4</v>
      </c>
      <c r="K43" s="49">
        <v>105.7</v>
      </c>
      <c r="L43" s="49">
        <v>26.3</v>
      </c>
      <c r="M43" s="49">
        <v>49.2</v>
      </c>
      <c r="N43" s="25"/>
    </row>
    <row r="44" spans="1:14" ht="33.75">
      <c r="A44" s="270" t="s">
        <v>304</v>
      </c>
      <c r="B44" s="55">
        <v>19.899999999999999</v>
      </c>
      <c r="C44" s="55">
        <v>35.6</v>
      </c>
      <c r="D44" s="55">
        <v>41.9</v>
      </c>
      <c r="E44" s="56">
        <v>54.8</v>
      </c>
      <c r="F44" s="58">
        <v>47.6</v>
      </c>
      <c r="G44" s="58">
        <v>74</v>
      </c>
      <c r="H44" s="58">
        <v>112.1</v>
      </c>
      <c r="I44" s="58">
        <v>68.5</v>
      </c>
      <c r="J44" s="58">
        <v>41</v>
      </c>
      <c r="K44" s="58">
        <v>79.3</v>
      </c>
      <c r="L44" s="58">
        <v>66.5</v>
      </c>
      <c r="M44" s="58">
        <v>83</v>
      </c>
      <c r="N44" s="25"/>
    </row>
    <row r="45" spans="1:14" ht="33.75">
      <c r="A45" s="270" t="s">
        <v>248</v>
      </c>
      <c r="B45" s="55">
        <v>127.1</v>
      </c>
      <c r="C45" s="55">
        <v>273.89999999999998</v>
      </c>
      <c r="D45" s="55">
        <v>283.7</v>
      </c>
      <c r="E45" s="56">
        <v>318.60000000000002</v>
      </c>
      <c r="F45" s="58">
        <v>149.30000000000001</v>
      </c>
      <c r="G45" s="58">
        <v>40.6</v>
      </c>
      <c r="H45" s="58">
        <v>40.1</v>
      </c>
      <c r="I45" s="58">
        <v>48.8</v>
      </c>
      <c r="J45" s="58">
        <v>60</v>
      </c>
      <c r="K45" s="58">
        <v>64.2</v>
      </c>
      <c r="L45" s="58">
        <v>21.7</v>
      </c>
      <c r="M45" s="58">
        <v>25.3</v>
      </c>
      <c r="N45" s="25"/>
    </row>
    <row r="46" spans="1:14" ht="33.75">
      <c r="A46" s="270" t="s">
        <v>247</v>
      </c>
      <c r="B46" s="55">
        <v>67.5</v>
      </c>
      <c r="C46" s="55">
        <v>114.3</v>
      </c>
      <c r="D46" s="55">
        <v>153.80000000000001</v>
      </c>
      <c r="E46" s="56">
        <v>98.7</v>
      </c>
      <c r="F46" s="58">
        <v>201.4</v>
      </c>
      <c r="G46" s="58">
        <v>198.2</v>
      </c>
      <c r="H46" s="58">
        <v>277</v>
      </c>
      <c r="I46" s="58">
        <v>210.1</v>
      </c>
      <c r="J46" s="58">
        <v>102.9</v>
      </c>
      <c r="K46" s="58">
        <v>271.7</v>
      </c>
      <c r="L46" s="58">
        <v>107</v>
      </c>
      <c r="M46" s="58">
        <v>174.8</v>
      </c>
      <c r="N46" s="25"/>
    </row>
    <row r="47" spans="1:14" ht="34.5" customHeight="1">
      <c r="A47" s="449" t="s">
        <v>62</v>
      </c>
      <c r="B47" s="449"/>
      <c r="C47" s="449"/>
      <c r="D47" s="449"/>
      <c r="E47" s="449"/>
      <c r="F47" s="449"/>
      <c r="G47" s="449"/>
      <c r="H47" s="449"/>
      <c r="I47" s="449"/>
      <c r="J47" s="449"/>
      <c r="K47" s="449"/>
      <c r="L47" s="449"/>
      <c r="M47" s="449"/>
      <c r="N47" s="25"/>
    </row>
    <row r="48" spans="1:14" ht="33.75">
      <c r="A48" s="272" t="s">
        <v>249</v>
      </c>
      <c r="B48" s="55">
        <v>17.8</v>
      </c>
      <c r="C48" s="55">
        <v>26.8</v>
      </c>
      <c r="D48" s="55">
        <v>28.3</v>
      </c>
      <c r="E48" s="56">
        <v>20.3</v>
      </c>
      <c r="F48" s="58">
        <v>28.5</v>
      </c>
      <c r="G48" s="58">
        <v>32.6</v>
      </c>
      <c r="H48" s="58">
        <v>34.1</v>
      </c>
      <c r="I48" s="58">
        <v>36.299999999999997</v>
      </c>
      <c r="J48" s="58">
        <v>17.7</v>
      </c>
      <c r="K48" s="58">
        <v>47.4</v>
      </c>
      <c r="L48" s="58">
        <v>19.899999999999999</v>
      </c>
      <c r="M48" s="58">
        <v>31.8</v>
      </c>
      <c r="N48" s="25"/>
    </row>
    <row r="49" spans="1:14" ht="33.75">
      <c r="A49" s="271" t="s">
        <v>241</v>
      </c>
      <c r="B49" s="55">
        <v>17.399999999999999</v>
      </c>
      <c r="C49" s="55">
        <v>24.3</v>
      </c>
      <c r="D49" s="55">
        <v>22.7</v>
      </c>
      <c r="E49" s="56">
        <v>22.5</v>
      </c>
      <c r="F49" s="58">
        <v>31.5</v>
      </c>
      <c r="G49" s="58">
        <v>33.5</v>
      </c>
      <c r="H49" s="58">
        <v>29.3</v>
      </c>
      <c r="I49" s="58">
        <v>30.9</v>
      </c>
      <c r="J49" s="58">
        <v>21.8</v>
      </c>
      <c r="K49" s="58">
        <v>43.6</v>
      </c>
      <c r="L49" s="58">
        <v>24.5</v>
      </c>
      <c r="M49" s="58">
        <v>39.9</v>
      </c>
      <c r="N49" s="25"/>
    </row>
    <row r="50" spans="1:14" ht="33.75">
      <c r="A50" s="271" t="s">
        <v>242</v>
      </c>
      <c r="B50" s="55">
        <v>12.1</v>
      </c>
      <c r="C50" s="55">
        <v>17.5</v>
      </c>
      <c r="D50" s="55">
        <v>16.5</v>
      </c>
      <c r="E50" s="56">
        <v>17</v>
      </c>
      <c r="F50" s="58">
        <v>25.4</v>
      </c>
      <c r="G50" s="58">
        <v>25.5</v>
      </c>
      <c r="H50" s="58">
        <v>25.6</v>
      </c>
      <c r="I50" s="58">
        <v>31.4</v>
      </c>
      <c r="J50" s="58">
        <v>20.7</v>
      </c>
      <c r="K50" s="58">
        <v>31.2</v>
      </c>
      <c r="L50" s="58">
        <v>21.8</v>
      </c>
      <c r="M50" s="58">
        <v>36</v>
      </c>
      <c r="N50" s="25"/>
    </row>
    <row r="51" spans="1:14">
      <c r="A51" s="271" t="s">
        <v>55</v>
      </c>
      <c r="B51" s="11">
        <v>20.2</v>
      </c>
      <c r="C51" s="11">
        <v>31.8</v>
      </c>
      <c r="D51" s="11">
        <v>35.799999999999997</v>
      </c>
      <c r="E51" s="10">
        <v>20</v>
      </c>
      <c r="F51" s="49">
        <v>27.5</v>
      </c>
      <c r="G51" s="49">
        <v>33.799999999999997</v>
      </c>
      <c r="H51" s="49">
        <v>39.799999999999997</v>
      </c>
      <c r="I51" s="49">
        <v>40.799999999999997</v>
      </c>
      <c r="J51" s="49">
        <v>15.4</v>
      </c>
      <c r="K51" s="49">
        <v>53.6</v>
      </c>
      <c r="L51" s="58">
        <v>17.399999999999999</v>
      </c>
      <c r="M51" s="49">
        <v>27.5</v>
      </c>
      <c r="N51" s="25"/>
    </row>
    <row r="52" spans="1:14" ht="33.75">
      <c r="A52" s="271" t="s">
        <v>250</v>
      </c>
      <c r="B52" s="55">
        <v>6.1</v>
      </c>
      <c r="C52" s="55">
        <v>13.6</v>
      </c>
      <c r="D52" s="55">
        <v>11.2</v>
      </c>
      <c r="E52" s="56">
        <v>9.6</v>
      </c>
      <c r="F52" s="58">
        <v>15.4</v>
      </c>
      <c r="G52" s="58">
        <v>16.899999999999999</v>
      </c>
      <c r="H52" s="58">
        <v>10.9</v>
      </c>
      <c r="I52" s="58">
        <v>11</v>
      </c>
      <c r="J52" s="58">
        <v>10.1</v>
      </c>
      <c r="K52" s="58">
        <v>13.2</v>
      </c>
      <c r="L52" s="58">
        <v>8.1999999999999993</v>
      </c>
      <c r="M52" s="58">
        <v>9.5</v>
      </c>
      <c r="N52" s="25"/>
    </row>
    <row r="53" spans="1:14" ht="33.75">
      <c r="A53" s="270" t="s">
        <v>307</v>
      </c>
      <c r="B53" s="55">
        <v>11.6</v>
      </c>
      <c r="C53" s="55">
        <v>12.5</v>
      </c>
      <c r="D53" s="55">
        <v>14.3</v>
      </c>
      <c r="E53" s="56">
        <v>12.6</v>
      </c>
      <c r="F53" s="58">
        <v>16.100000000000001</v>
      </c>
      <c r="G53" s="58">
        <v>18.399999999999999</v>
      </c>
      <c r="H53" s="58">
        <v>20.5</v>
      </c>
      <c r="I53" s="58">
        <v>22.8</v>
      </c>
      <c r="J53" s="58">
        <v>13.6</v>
      </c>
      <c r="K53" s="58">
        <v>22</v>
      </c>
      <c r="L53" s="58">
        <v>13.6</v>
      </c>
      <c r="M53" s="58">
        <v>18.8</v>
      </c>
      <c r="N53" s="25"/>
    </row>
    <row r="54" spans="1:14">
      <c r="A54" s="270" t="s">
        <v>49</v>
      </c>
      <c r="B54" s="11">
        <v>12</v>
      </c>
      <c r="C54" s="11">
        <v>21</v>
      </c>
      <c r="D54" s="11">
        <v>19.3</v>
      </c>
      <c r="E54" s="10">
        <v>7</v>
      </c>
      <c r="F54" s="49">
        <v>10.199999999999999</v>
      </c>
      <c r="G54" s="49">
        <v>12.1</v>
      </c>
      <c r="H54" s="49">
        <v>18.8</v>
      </c>
      <c r="I54" s="49">
        <v>15.6</v>
      </c>
      <c r="J54" s="49">
        <v>13.4</v>
      </c>
      <c r="K54" s="49">
        <v>19</v>
      </c>
      <c r="L54" s="49">
        <v>14.1</v>
      </c>
      <c r="M54" s="49">
        <v>15.5</v>
      </c>
      <c r="N54" s="25"/>
    </row>
    <row r="55" spans="1:14" ht="33.75">
      <c r="A55" s="270" t="s">
        <v>245</v>
      </c>
      <c r="B55" s="55" t="s">
        <v>63</v>
      </c>
      <c r="C55" s="55">
        <v>9.5</v>
      </c>
      <c r="D55" s="55">
        <v>9.6</v>
      </c>
      <c r="E55" s="56">
        <v>12.8</v>
      </c>
      <c r="F55" s="58">
        <v>22.8</v>
      </c>
      <c r="G55" s="58">
        <v>21.2</v>
      </c>
      <c r="H55" s="58">
        <v>20.8</v>
      </c>
      <c r="I55" s="58">
        <v>20.100000000000001</v>
      </c>
      <c r="J55" s="58">
        <v>21.3</v>
      </c>
      <c r="K55" s="58">
        <v>27.2</v>
      </c>
      <c r="L55" s="58">
        <v>22.4</v>
      </c>
      <c r="M55" s="58">
        <v>25.4</v>
      </c>
      <c r="N55" s="25"/>
    </row>
    <row r="56" spans="1:14" ht="33.75">
      <c r="A56" s="273" t="s">
        <v>119</v>
      </c>
      <c r="B56" s="55">
        <v>137.30000000000001</v>
      </c>
      <c r="C56" s="55">
        <v>258.3</v>
      </c>
      <c r="D56" s="55">
        <v>260</v>
      </c>
      <c r="E56" s="56">
        <v>213.1</v>
      </c>
      <c r="F56" s="58">
        <v>273.2</v>
      </c>
      <c r="G56" s="58">
        <v>274.89999999999998</v>
      </c>
      <c r="H56" s="274">
        <v>241.9</v>
      </c>
      <c r="I56" s="58">
        <v>320.7</v>
      </c>
      <c r="J56" s="58">
        <v>277.7</v>
      </c>
      <c r="K56" s="58">
        <v>353.8</v>
      </c>
      <c r="L56" s="58">
        <v>318.39999999999998</v>
      </c>
      <c r="M56" s="58">
        <v>296.89999999999998</v>
      </c>
      <c r="N56" s="25"/>
    </row>
    <row r="57" spans="1:14">
      <c r="A57" s="270" t="s">
        <v>50</v>
      </c>
      <c r="B57" s="11">
        <v>10.7</v>
      </c>
      <c r="C57" s="11">
        <v>10.7</v>
      </c>
      <c r="D57" s="11">
        <v>17</v>
      </c>
      <c r="E57" s="10">
        <v>12.1</v>
      </c>
      <c r="F57" s="49">
        <v>14.9</v>
      </c>
      <c r="G57" s="49">
        <v>20.9</v>
      </c>
      <c r="H57" s="49">
        <v>20.6</v>
      </c>
      <c r="I57" s="49">
        <v>23.1</v>
      </c>
      <c r="J57" s="49">
        <v>12.9</v>
      </c>
      <c r="K57" s="49">
        <v>20</v>
      </c>
      <c r="L57" s="49">
        <v>16.7</v>
      </c>
      <c r="M57" s="18" t="s">
        <v>63</v>
      </c>
      <c r="N57" s="25"/>
    </row>
    <row r="58" spans="1:14">
      <c r="A58" s="270" t="s">
        <v>51</v>
      </c>
      <c r="B58" s="11">
        <v>51.2</v>
      </c>
      <c r="C58" s="11">
        <v>114.5</v>
      </c>
      <c r="D58" s="11">
        <v>131.6</v>
      </c>
      <c r="E58" s="10">
        <v>78.7</v>
      </c>
      <c r="F58" s="49">
        <v>132.1</v>
      </c>
      <c r="G58" s="49">
        <v>129.30000000000001</v>
      </c>
      <c r="H58" s="49">
        <v>138.4</v>
      </c>
      <c r="I58" s="49">
        <v>111.7</v>
      </c>
      <c r="J58" s="49">
        <v>120.7</v>
      </c>
      <c r="K58" s="49">
        <v>157.19999999999999</v>
      </c>
      <c r="L58" s="49">
        <v>89.7</v>
      </c>
      <c r="M58" s="49">
        <v>85.6</v>
      </c>
      <c r="N58" s="25"/>
    </row>
    <row r="59" spans="1:14" ht="33.75">
      <c r="A59" s="270" t="s">
        <v>251</v>
      </c>
      <c r="B59" s="55">
        <v>57.3</v>
      </c>
      <c r="C59" s="55">
        <v>77.7</v>
      </c>
      <c r="D59" s="55">
        <v>91.6</v>
      </c>
      <c r="E59" s="56">
        <v>79.599999999999994</v>
      </c>
      <c r="F59" s="58">
        <v>87.5</v>
      </c>
      <c r="G59" s="58">
        <v>90.3</v>
      </c>
      <c r="H59" s="58">
        <v>103.5</v>
      </c>
      <c r="I59" s="58">
        <v>79.099999999999994</v>
      </c>
      <c r="J59" s="58">
        <v>82.4</v>
      </c>
      <c r="K59" s="58">
        <v>83.5</v>
      </c>
      <c r="L59" s="58">
        <v>82.2</v>
      </c>
      <c r="M59" s="58">
        <v>100.6</v>
      </c>
      <c r="N59" s="25"/>
    </row>
    <row r="60" spans="1:14" ht="33.75">
      <c r="A60" s="271" t="s">
        <v>238</v>
      </c>
      <c r="B60" s="55">
        <v>62.1</v>
      </c>
      <c r="C60" s="55">
        <v>94.1</v>
      </c>
      <c r="D60" s="55">
        <v>172.7</v>
      </c>
      <c r="E60" s="56">
        <v>113</v>
      </c>
      <c r="F60" s="58">
        <v>128.6</v>
      </c>
      <c r="G60" s="58">
        <v>178.5</v>
      </c>
      <c r="H60" s="58">
        <v>231.9</v>
      </c>
      <c r="I60" s="58">
        <v>164.5</v>
      </c>
      <c r="J60" s="58">
        <v>207.4</v>
      </c>
      <c r="K60" s="58">
        <v>151</v>
      </c>
      <c r="L60" s="58">
        <v>85.9</v>
      </c>
      <c r="M60" s="58">
        <v>130.80000000000001</v>
      </c>
      <c r="N60" s="25"/>
    </row>
    <row r="61" spans="1:14">
      <c r="A61" s="271" t="s">
        <v>25</v>
      </c>
      <c r="B61" s="11">
        <v>42.1</v>
      </c>
      <c r="C61" s="11">
        <v>53.4</v>
      </c>
      <c r="D61" s="11">
        <v>69.099999999999994</v>
      </c>
      <c r="E61" s="10">
        <v>61.9</v>
      </c>
      <c r="F61" s="49">
        <v>75</v>
      </c>
      <c r="G61" s="49">
        <v>76</v>
      </c>
      <c r="H61" s="49">
        <v>114.9</v>
      </c>
      <c r="I61" s="49">
        <v>57.3</v>
      </c>
      <c r="J61" s="49">
        <v>58</v>
      </c>
      <c r="K61" s="49">
        <v>72</v>
      </c>
      <c r="L61" s="58">
        <v>45.9</v>
      </c>
      <c r="M61" s="49">
        <v>55.2</v>
      </c>
      <c r="N61" s="25"/>
    </row>
    <row r="62" spans="1:14">
      <c r="A62" s="271" t="s">
        <v>26</v>
      </c>
      <c r="B62" s="11">
        <v>73.3</v>
      </c>
      <c r="C62" s="11">
        <v>78.099999999999994</v>
      </c>
      <c r="D62" s="11">
        <v>110</v>
      </c>
      <c r="E62" s="10">
        <v>125.9</v>
      </c>
      <c r="F62" s="49">
        <v>145.5</v>
      </c>
      <c r="G62" s="49">
        <v>184.5</v>
      </c>
      <c r="H62" s="49">
        <v>151.9</v>
      </c>
      <c r="I62" s="49">
        <v>99.2</v>
      </c>
      <c r="J62" s="49">
        <v>57.3</v>
      </c>
      <c r="K62" s="49">
        <v>46.2</v>
      </c>
      <c r="L62" s="58">
        <v>74.3</v>
      </c>
      <c r="M62" s="49">
        <v>72.099999999999994</v>
      </c>
      <c r="N62" s="25"/>
    </row>
    <row r="63" spans="1:14" ht="34.5" customHeight="1">
      <c r="A63" s="271" t="s">
        <v>321</v>
      </c>
      <c r="B63" s="55">
        <v>50.8</v>
      </c>
      <c r="C63" s="55">
        <v>84.6</v>
      </c>
      <c r="D63" s="55">
        <v>87.9</v>
      </c>
      <c r="E63" s="56">
        <v>61.4</v>
      </c>
      <c r="F63" s="58">
        <v>132</v>
      </c>
      <c r="G63" s="58">
        <v>90.9</v>
      </c>
      <c r="H63" s="58">
        <v>105.1</v>
      </c>
      <c r="I63" s="58">
        <v>86.7</v>
      </c>
      <c r="J63" s="58">
        <v>95.5</v>
      </c>
      <c r="K63" s="58">
        <v>100.8</v>
      </c>
      <c r="L63" s="58">
        <v>108.5</v>
      </c>
      <c r="M63" s="58">
        <v>145.19999999999999</v>
      </c>
      <c r="N63" s="25"/>
    </row>
    <row r="64" spans="1:14" ht="33.75">
      <c r="A64" s="271" t="s">
        <v>223</v>
      </c>
      <c r="B64" s="55">
        <v>12.6</v>
      </c>
      <c r="C64" s="55">
        <v>13.2</v>
      </c>
      <c r="D64" s="55">
        <v>21.1</v>
      </c>
      <c r="E64" s="56">
        <v>12.9</v>
      </c>
      <c r="F64" s="58">
        <v>17.5</v>
      </c>
      <c r="G64" s="58">
        <v>33.700000000000003</v>
      </c>
      <c r="H64" s="58">
        <v>22.6</v>
      </c>
      <c r="I64" s="58">
        <v>23.4</v>
      </c>
      <c r="J64" s="58">
        <v>25.3</v>
      </c>
      <c r="K64" s="58">
        <v>39</v>
      </c>
      <c r="L64" s="58">
        <v>32.299999999999997</v>
      </c>
      <c r="M64" s="58">
        <v>21.5</v>
      </c>
      <c r="N64" s="25"/>
    </row>
    <row r="65" spans="1:14">
      <c r="A65" s="271" t="s">
        <v>27</v>
      </c>
      <c r="B65" s="11">
        <v>67.7</v>
      </c>
      <c r="C65" s="11">
        <v>86.7</v>
      </c>
      <c r="D65" s="11">
        <v>94.3</v>
      </c>
      <c r="E65" s="10">
        <v>44.4</v>
      </c>
      <c r="F65" s="49">
        <v>50.2</v>
      </c>
      <c r="G65" s="49">
        <v>98.7</v>
      </c>
      <c r="H65" s="49">
        <v>120.2</v>
      </c>
      <c r="I65" s="49">
        <v>80.7</v>
      </c>
      <c r="J65" s="49">
        <v>79.900000000000006</v>
      </c>
      <c r="K65" s="58">
        <v>97.5</v>
      </c>
      <c r="L65" s="49">
        <v>100.1</v>
      </c>
      <c r="M65" s="49">
        <v>38.5</v>
      </c>
      <c r="N65" s="25"/>
    </row>
    <row r="66" spans="1:14" ht="33.75">
      <c r="A66" s="270" t="s">
        <v>308</v>
      </c>
      <c r="B66" s="55">
        <v>51.4</v>
      </c>
      <c r="C66" s="55">
        <v>87</v>
      </c>
      <c r="D66" s="55">
        <v>103</v>
      </c>
      <c r="E66" s="56">
        <v>101</v>
      </c>
      <c r="F66" s="58">
        <v>89</v>
      </c>
      <c r="G66" s="58">
        <v>76</v>
      </c>
      <c r="H66" s="58">
        <v>84.1</v>
      </c>
      <c r="I66" s="58">
        <v>54.3</v>
      </c>
      <c r="J66" s="58">
        <v>51.6</v>
      </c>
      <c r="K66" s="58">
        <v>74.3</v>
      </c>
      <c r="L66" s="58">
        <v>50.7</v>
      </c>
      <c r="M66" s="58">
        <v>59.6</v>
      </c>
      <c r="N66" s="25"/>
    </row>
    <row r="67" spans="1:14" ht="33.75">
      <c r="A67" s="270" t="s">
        <v>248</v>
      </c>
      <c r="B67" s="55">
        <v>96.8</v>
      </c>
      <c r="C67" s="55">
        <v>76.8</v>
      </c>
      <c r="D67" s="55">
        <v>106.9</v>
      </c>
      <c r="E67" s="56">
        <v>79.599999999999994</v>
      </c>
      <c r="F67" s="58">
        <v>143.19999999999999</v>
      </c>
      <c r="G67" s="58">
        <v>140.80000000000001</v>
      </c>
      <c r="H67" s="58">
        <v>98.2</v>
      </c>
      <c r="I67" s="58">
        <v>19.600000000000001</v>
      </c>
      <c r="J67" s="58">
        <v>7</v>
      </c>
      <c r="K67" s="58">
        <v>28.1</v>
      </c>
      <c r="L67" s="58">
        <v>89.8</v>
      </c>
      <c r="M67" s="58">
        <v>119.5</v>
      </c>
      <c r="N67" s="25"/>
    </row>
    <row r="68" spans="1:14" ht="33.75">
      <c r="A68" s="270" t="s">
        <v>247</v>
      </c>
      <c r="B68" s="55">
        <v>58.3</v>
      </c>
      <c r="C68" s="55">
        <v>100.2</v>
      </c>
      <c r="D68" s="55">
        <v>102.2</v>
      </c>
      <c r="E68" s="56">
        <v>37.6</v>
      </c>
      <c r="F68" s="58">
        <v>106.7</v>
      </c>
      <c r="G68" s="58">
        <v>150.1</v>
      </c>
      <c r="H68" s="58">
        <v>191.6</v>
      </c>
      <c r="I68" s="58">
        <v>185.2</v>
      </c>
      <c r="J68" s="58">
        <v>100.8</v>
      </c>
      <c r="K68" s="58">
        <v>268.89999999999998</v>
      </c>
      <c r="L68" s="58">
        <v>102.2</v>
      </c>
      <c r="M68" s="58">
        <v>143.9</v>
      </c>
      <c r="N68" s="25"/>
    </row>
    <row r="69" spans="1:14" ht="35.25" customHeight="1">
      <c r="A69" s="449" t="s">
        <v>56</v>
      </c>
      <c r="B69" s="449"/>
      <c r="C69" s="449"/>
      <c r="D69" s="449"/>
      <c r="E69" s="449"/>
      <c r="F69" s="449"/>
      <c r="G69" s="449"/>
      <c r="H69" s="449"/>
      <c r="I69" s="449"/>
      <c r="J69" s="449"/>
      <c r="K69" s="449"/>
      <c r="L69" s="449"/>
      <c r="M69" s="449"/>
      <c r="N69" s="25"/>
    </row>
    <row r="70" spans="1:14" ht="33.75">
      <c r="A70" s="272" t="s">
        <v>249</v>
      </c>
      <c r="B70" s="55">
        <v>29.2</v>
      </c>
      <c r="C70" s="55">
        <v>34.4</v>
      </c>
      <c r="D70" s="55">
        <v>32.5</v>
      </c>
      <c r="E70" s="56">
        <v>22.8</v>
      </c>
      <c r="F70" s="58">
        <v>27.5</v>
      </c>
      <c r="G70" s="58">
        <v>32.1</v>
      </c>
      <c r="H70" s="58">
        <v>33.1</v>
      </c>
      <c r="I70" s="58">
        <v>36.4</v>
      </c>
      <c r="J70" s="58">
        <v>22</v>
      </c>
      <c r="K70" s="58">
        <v>38.5</v>
      </c>
      <c r="L70" s="58">
        <v>11.4</v>
      </c>
      <c r="M70" s="58">
        <v>19.7</v>
      </c>
      <c r="N70" s="25"/>
    </row>
    <row r="71" spans="1:14" ht="33.75">
      <c r="A71" s="271" t="s">
        <v>241</v>
      </c>
      <c r="B71" s="55" t="s">
        <v>63</v>
      </c>
      <c r="C71" s="55">
        <v>19.399999999999999</v>
      </c>
      <c r="D71" s="55">
        <v>21.4</v>
      </c>
      <c r="E71" s="56">
        <v>20.399999999999999</v>
      </c>
      <c r="F71" s="58">
        <v>29.4</v>
      </c>
      <c r="G71" s="58">
        <v>35</v>
      </c>
      <c r="H71" s="58">
        <v>22.9</v>
      </c>
      <c r="I71" s="58">
        <v>17.899999999999999</v>
      </c>
      <c r="J71" s="58">
        <v>17.899999999999999</v>
      </c>
      <c r="K71" s="58">
        <v>35.5</v>
      </c>
      <c r="L71" s="58">
        <v>22.7</v>
      </c>
      <c r="M71" s="58">
        <v>33.1</v>
      </c>
      <c r="N71" s="25"/>
    </row>
    <row r="72" spans="1:14" ht="33.75">
      <c r="A72" s="271" t="s">
        <v>242</v>
      </c>
      <c r="B72" s="55" t="s">
        <v>63</v>
      </c>
      <c r="C72" s="55">
        <v>22.4</v>
      </c>
      <c r="D72" s="55">
        <v>7.3</v>
      </c>
      <c r="E72" s="56">
        <v>20.2</v>
      </c>
      <c r="F72" s="58">
        <v>32.9</v>
      </c>
      <c r="G72" s="58">
        <v>26.1</v>
      </c>
      <c r="H72" s="58">
        <v>21.4</v>
      </c>
      <c r="I72" s="58">
        <v>20.9</v>
      </c>
      <c r="J72" s="58">
        <v>11.7</v>
      </c>
      <c r="K72" s="58">
        <v>18.100000000000001</v>
      </c>
      <c r="L72" s="58">
        <v>24.1</v>
      </c>
      <c r="M72" s="58">
        <v>33.299999999999997</v>
      </c>
      <c r="N72" s="25"/>
    </row>
    <row r="73" spans="1:14">
      <c r="A73" s="271" t="s">
        <v>55</v>
      </c>
      <c r="B73" s="55">
        <v>31.8</v>
      </c>
      <c r="C73" s="55">
        <v>36.5</v>
      </c>
      <c r="D73" s="55">
        <v>34.5</v>
      </c>
      <c r="E73" s="56">
        <v>23.8</v>
      </c>
      <c r="F73" s="58">
        <v>28.5</v>
      </c>
      <c r="G73" s="58">
        <v>33.299999999999997</v>
      </c>
      <c r="H73" s="58">
        <v>34.5</v>
      </c>
      <c r="I73" s="58">
        <v>39.5</v>
      </c>
      <c r="J73" s="58">
        <v>23.4</v>
      </c>
      <c r="K73" s="58">
        <v>41.3</v>
      </c>
      <c r="L73" s="58">
        <v>11.7</v>
      </c>
      <c r="M73" s="58">
        <v>20.8</v>
      </c>
      <c r="N73" s="25"/>
    </row>
    <row r="74" spans="1:14" ht="33.75">
      <c r="A74" s="271" t="s">
        <v>250</v>
      </c>
      <c r="B74" s="55">
        <v>5.8</v>
      </c>
      <c r="C74" s="55">
        <v>14.4</v>
      </c>
      <c r="D74" s="55">
        <v>9.3000000000000007</v>
      </c>
      <c r="E74" s="56">
        <v>7.8</v>
      </c>
      <c r="F74" s="58">
        <v>8.6999999999999993</v>
      </c>
      <c r="G74" s="58">
        <v>11.7</v>
      </c>
      <c r="H74" s="58">
        <v>10.4</v>
      </c>
      <c r="I74" s="58">
        <v>7.6</v>
      </c>
      <c r="J74" s="58">
        <v>8.1</v>
      </c>
      <c r="K74" s="58">
        <v>7.3</v>
      </c>
      <c r="L74" s="58">
        <v>5.9</v>
      </c>
      <c r="M74" s="58">
        <v>6.2</v>
      </c>
      <c r="N74" s="25"/>
    </row>
    <row r="75" spans="1:14" ht="33.75">
      <c r="A75" s="270" t="s">
        <v>307</v>
      </c>
      <c r="B75" s="55">
        <v>15.8</v>
      </c>
      <c r="C75" s="55">
        <v>14.8</v>
      </c>
      <c r="D75" s="55">
        <v>14.7</v>
      </c>
      <c r="E75" s="56">
        <v>9.5</v>
      </c>
      <c r="F75" s="58">
        <v>9.6</v>
      </c>
      <c r="G75" s="58">
        <v>15.2</v>
      </c>
      <c r="H75" s="58">
        <v>16.399999999999999</v>
      </c>
      <c r="I75" s="58">
        <v>19.100000000000001</v>
      </c>
      <c r="J75" s="58">
        <v>12.3</v>
      </c>
      <c r="K75" s="58">
        <v>15.7</v>
      </c>
      <c r="L75" s="58">
        <v>12.8</v>
      </c>
      <c r="M75" s="58">
        <v>16.600000000000001</v>
      </c>
      <c r="N75" s="25"/>
    </row>
    <row r="76" spans="1:14">
      <c r="A76" s="270" t="s">
        <v>49</v>
      </c>
      <c r="B76" s="11">
        <v>6</v>
      </c>
      <c r="C76" s="11">
        <v>11.3</v>
      </c>
      <c r="D76" s="11">
        <v>12</v>
      </c>
      <c r="E76" s="10">
        <v>5.3</v>
      </c>
      <c r="F76" s="49">
        <v>14.7</v>
      </c>
      <c r="G76" s="49">
        <v>7.2</v>
      </c>
      <c r="H76" s="49">
        <v>12.8</v>
      </c>
      <c r="I76" s="49">
        <v>16.5</v>
      </c>
      <c r="J76" s="49">
        <v>10.8</v>
      </c>
      <c r="K76" s="49">
        <v>19.2</v>
      </c>
      <c r="L76" s="58">
        <v>6.5</v>
      </c>
      <c r="M76" s="58">
        <v>14.8</v>
      </c>
      <c r="N76" s="25"/>
    </row>
    <row r="77" spans="1:14" ht="33.75">
      <c r="A77" s="273" t="s">
        <v>119</v>
      </c>
      <c r="B77" s="55" t="s">
        <v>63</v>
      </c>
      <c r="C77" s="55">
        <v>243.5</v>
      </c>
      <c r="D77" s="55">
        <v>343.2</v>
      </c>
      <c r="E77" s="56">
        <v>105.6</v>
      </c>
      <c r="F77" s="58">
        <v>221.9</v>
      </c>
      <c r="G77" s="58">
        <v>240</v>
      </c>
      <c r="H77" s="58">
        <v>247.6</v>
      </c>
      <c r="I77" s="58">
        <v>96.9</v>
      </c>
      <c r="J77" s="58">
        <v>92</v>
      </c>
      <c r="K77" s="58">
        <v>123.8</v>
      </c>
      <c r="L77" s="58">
        <v>206</v>
      </c>
      <c r="M77" s="58">
        <v>42</v>
      </c>
      <c r="N77" s="25"/>
    </row>
    <row r="78" spans="1:14">
      <c r="A78" s="270" t="s">
        <v>50</v>
      </c>
      <c r="B78" s="11" t="s">
        <v>63</v>
      </c>
      <c r="C78" s="11">
        <v>12</v>
      </c>
      <c r="D78" s="11">
        <v>18.399999999999999</v>
      </c>
      <c r="E78" s="10">
        <v>15</v>
      </c>
      <c r="F78" s="49">
        <v>13.5</v>
      </c>
      <c r="G78" s="49">
        <v>13.6</v>
      </c>
      <c r="H78" s="49">
        <v>13.8</v>
      </c>
      <c r="I78" s="49">
        <v>11</v>
      </c>
      <c r="J78" s="49">
        <v>1.9</v>
      </c>
      <c r="K78" s="55" t="s">
        <v>63</v>
      </c>
      <c r="L78" s="55" t="s">
        <v>63</v>
      </c>
      <c r="M78" s="55" t="s">
        <v>63</v>
      </c>
      <c r="N78" s="25"/>
    </row>
    <row r="79" spans="1:14">
      <c r="A79" s="270" t="s">
        <v>51</v>
      </c>
      <c r="B79" s="11">
        <v>50</v>
      </c>
      <c r="C79" s="11">
        <v>104.6</v>
      </c>
      <c r="D79" s="11">
        <v>90.8</v>
      </c>
      <c r="E79" s="10">
        <v>65.2</v>
      </c>
      <c r="F79" s="49">
        <v>95</v>
      </c>
      <c r="G79" s="49">
        <v>91.4</v>
      </c>
      <c r="H79" s="49">
        <v>82.9</v>
      </c>
      <c r="I79" s="49">
        <v>92.3</v>
      </c>
      <c r="J79" s="49">
        <v>65.7</v>
      </c>
      <c r="K79" s="49">
        <v>87.7</v>
      </c>
      <c r="L79" s="49">
        <v>72.3</v>
      </c>
      <c r="M79" s="49">
        <v>71.2</v>
      </c>
      <c r="N79" s="25"/>
    </row>
    <row r="80" spans="1:14" ht="33.75">
      <c r="A80" s="270" t="s">
        <v>123</v>
      </c>
      <c r="B80" s="55">
        <v>84.6</v>
      </c>
      <c r="C80" s="55">
        <v>119.6</v>
      </c>
      <c r="D80" s="55">
        <v>95.9</v>
      </c>
      <c r="E80" s="56">
        <v>81.8</v>
      </c>
      <c r="F80" s="58">
        <v>93.5</v>
      </c>
      <c r="G80" s="58">
        <v>101.3</v>
      </c>
      <c r="H80" s="58">
        <v>90.7</v>
      </c>
      <c r="I80" s="58">
        <v>75.2</v>
      </c>
      <c r="J80" s="58">
        <v>44.7</v>
      </c>
      <c r="K80" s="58">
        <v>48.1</v>
      </c>
      <c r="L80" s="58">
        <v>53.4</v>
      </c>
      <c r="M80" s="58">
        <v>53</v>
      </c>
      <c r="N80" s="25"/>
    </row>
    <row r="81" spans="1:14" ht="33.75">
      <c r="A81" s="271" t="s">
        <v>238</v>
      </c>
      <c r="B81" s="55">
        <v>89.5</v>
      </c>
      <c r="C81" s="55">
        <v>181.8</v>
      </c>
      <c r="D81" s="55">
        <v>126.5</v>
      </c>
      <c r="E81" s="56">
        <v>100.7</v>
      </c>
      <c r="F81" s="58">
        <v>125</v>
      </c>
      <c r="G81" s="58">
        <v>150.4</v>
      </c>
      <c r="H81" s="58">
        <v>111.1</v>
      </c>
      <c r="I81" s="58">
        <v>91</v>
      </c>
      <c r="J81" s="58">
        <v>46.2</v>
      </c>
      <c r="K81" s="58">
        <v>52.9</v>
      </c>
      <c r="L81" s="58">
        <v>64.8</v>
      </c>
      <c r="M81" s="58">
        <v>66.599999999999994</v>
      </c>
      <c r="N81" s="25"/>
    </row>
    <row r="82" spans="1:14">
      <c r="A82" s="275" t="s">
        <v>25</v>
      </c>
      <c r="B82" s="11">
        <v>85.6</v>
      </c>
      <c r="C82" s="11">
        <v>105.4</v>
      </c>
      <c r="D82" s="11">
        <v>78.099999999999994</v>
      </c>
      <c r="E82" s="10">
        <v>84.4</v>
      </c>
      <c r="F82" s="49">
        <v>87.9</v>
      </c>
      <c r="G82" s="49">
        <v>106.2</v>
      </c>
      <c r="H82" s="49">
        <v>106.5</v>
      </c>
      <c r="I82" s="49">
        <v>66.3</v>
      </c>
      <c r="J82" s="49">
        <v>38.200000000000003</v>
      </c>
      <c r="K82" s="49">
        <v>45.1</v>
      </c>
      <c r="L82" s="49">
        <v>44.5</v>
      </c>
      <c r="M82" s="58">
        <v>51.3</v>
      </c>
      <c r="N82" s="25"/>
    </row>
    <row r="83" spans="1:14">
      <c r="A83" s="275" t="s">
        <v>26</v>
      </c>
      <c r="B83" s="11">
        <v>94.4</v>
      </c>
      <c r="C83" s="11">
        <v>143.6</v>
      </c>
      <c r="D83" s="11">
        <v>97.5</v>
      </c>
      <c r="E83" s="10">
        <v>100.2</v>
      </c>
      <c r="F83" s="49">
        <v>115.5</v>
      </c>
      <c r="G83" s="49">
        <v>133.5</v>
      </c>
      <c r="H83" s="49">
        <v>115.8</v>
      </c>
      <c r="I83" s="49">
        <v>102.8</v>
      </c>
      <c r="J83" s="49">
        <v>46.2</v>
      </c>
      <c r="K83" s="49">
        <v>55.9</v>
      </c>
      <c r="L83" s="49">
        <v>59</v>
      </c>
      <c r="M83" s="58">
        <v>54</v>
      </c>
      <c r="N83" s="25"/>
    </row>
    <row r="84" spans="1:14" ht="34.5" customHeight="1">
      <c r="A84" s="271" t="s">
        <v>321</v>
      </c>
      <c r="B84" s="55">
        <v>48.1</v>
      </c>
      <c r="C84" s="55">
        <v>87.7</v>
      </c>
      <c r="D84" s="55">
        <v>89.8</v>
      </c>
      <c r="E84" s="56">
        <v>67.900000000000006</v>
      </c>
      <c r="F84" s="58">
        <v>89.6</v>
      </c>
      <c r="G84" s="58">
        <v>84.3</v>
      </c>
      <c r="H84" s="58">
        <v>75.2</v>
      </c>
      <c r="I84" s="58">
        <v>65</v>
      </c>
      <c r="J84" s="58">
        <v>49.9</v>
      </c>
      <c r="K84" s="58">
        <v>50</v>
      </c>
      <c r="L84" s="58">
        <v>53.4</v>
      </c>
      <c r="M84" s="58">
        <v>55.4</v>
      </c>
      <c r="N84" s="25"/>
    </row>
    <row r="85" spans="1:14" ht="33.75" customHeight="1">
      <c r="A85" s="275" t="s">
        <v>309</v>
      </c>
      <c r="B85" s="55">
        <v>29</v>
      </c>
      <c r="C85" s="55">
        <v>32.9</v>
      </c>
      <c r="D85" s="55">
        <v>36.6</v>
      </c>
      <c r="E85" s="56">
        <v>28.4</v>
      </c>
      <c r="F85" s="58">
        <v>39</v>
      </c>
      <c r="G85" s="58">
        <v>36.299999999999997</v>
      </c>
      <c r="H85" s="58">
        <v>28</v>
      </c>
      <c r="I85" s="58">
        <v>30.8</v>
      </c>
      <c r="J85" s="58">
        <v>26.3</v>
      </c>
      <c r="K85" s="58">
        <v>34.200000000000003</v>
      </c>
      <c r="L85" s="58">
        <v>32.299999999999997</v>
      </c>
      <c r="M85" s="58">
        <v>24.9</v>
      </c>
      <c r="N85" s="25"/>
    </row>
    <row r="86" spans="1:14">
      <c r="A86" s="275" t="s">
        <v>27</v>
      </c>
      <c r="B86" s="11">
        <v>140.19999999999999</v>
      </c>
      <c r="C86" s="11">
        <v>151.9</v>
      </c>
      <c r="D86" s="11">
        <v>143.9</v>
      </c>
      <c r="E86" s="10">
        <v>107.8</v>
      </c>
      <c r="F86" s="49">
        <v>124.7</v>
      </c>
      <c r="G86" s="49">
        <v>142.4</v>
      </c>
      <c r="H86" s="49">
        <v>114.8</v>
      </c>
      <c r="I86" s="49">
        <v>113.5</v>
      </c>
      <c r="J86" s="49">
        <v>69.3</v>
      </c>
      <c r="K86" s="49">
        <v>50.3</v>
      </c>
      <c r="L86" s="58">
        <v>39.799999999999997</v>
      </c>
      <c r="M86" s="58">
        <v>57.4</v>
      </c>
      <c r="N86" s="25"/>
    </row>
    <row r="87" spans="1:14" ht="33.75">
      <c r="A87" s="270" t="s">
        <v>310</v>
      </c>
      <c r="B87" s="55">
        <v>141</v>
      </c>
      <c r="C87" s="55">
        <v>120.4</v>
      </c>
      <c r="D87" s="55">
        <v>116.9</v>
      </c>
      <c r="E87" s="56">
        <v>70.400000000000006</v>
      </c>
      <c r="F87" s="58">
        <v>89.8</v>
      </c>
      <c r="G87" s="58">
        <v>72.900000000000006</v>
      </c>
      <c r="H87" s="58">
        <v>87.4</v>
      </c>
      <c r="I87" s="58">
        <v>74.2</v>
      </c>
      <c r="J87" s="58">
        <v>57.7</v>
      </c>
      <c r="K87" s="58">
        <v>61.6</v>
      </c>
      <c r="L87" s="58">
        <v>35.5</v>
      </c>
      <c r="M87" s="58">
        <v>53.5</v>
      </c>
      <c r="N87" s="25"/>
    </row>
    <row r="88" spans="1:14" ht="33.75">
      <c r="A88" s="270" t="s">
        <v>248</v>
      </c>
      <c r="B88" s="55">
        <v>130</v>
      </c>
      <c r="C88" s="55">
        <v>185</v>
      </c>
      <c r="D88" s="55">
        <v>188.8</v>
      </c>
      <c r="E88" s="56">
        <v>130.80000000000001</v>
      </c>
      <c r="F88" s="58">
        <v>141.19999999999999</v>
      </c>
      <c r="G88" s="58">
        <v>194.6</v>
      </c>
      <c r="H88" s="58">
        <v>231.9</v>
      </c>
      <c r="I88" s="58">
        <v>352.2</v>
      </c>
      <c r="J88" s="58">
        <v>60</v>
      </c>
      <c r="K88" s="58">
        <v>59.6</v>
      </c>
      <c r="L88" s="58">
        <v>52.8</v>
      </c>
      <c r="M88" s="58">
        <v>66.8</v>
      </c>
      <c r="N88" s="25"/>
    </row>
    <row r="89" spans="1:14" ht="33.75">
      <c r="A89" s="276" t="s">
        <v>247</v>
      </c>
      <c r="B89" s="196">
        <v>70</v>
      </c>
      <c r="C89" s="196">
        <v>75</v>
      </c>
      <c r="D89" s="196">
        <v>150.1</v>
      </c>
      <c r="E89" s="197">
        <v>61.4</v>
      </c>
      <c r="F89" s="200">
        <v>100.4</v>
      </c>
      <c r="G89" s="200">
        <v>92.5</v>
      </c>
      <c r="H89" s="200">
        <v>95.5</v>
      </c>
      <c r="I89" s="200">
        <v>65.2</v>
      </c>
      <c r="J89" s="200">
        <v>65.2</v>
      </c>
      <c r="K89" s="200">
        <v>110.8</v>
      </c>
      <c r="L89" s="200">
        <v>130</v>
      </c>
      <c r="M89" s="200">
        <v>97.6</v>
      </c>
      <c r="N89" s="25"/>
    </row>
    <row r="90" spans="1:14">
      <c r="L90" s="25"/>
      <c r="M90" s="25"/>
      <c r="N90" s="25"/>
    </row>
    <row r="91" spans="1:14">
      <c r="L91" s="25"/>
      <c r="M91" s="25"/>
      <c r="N91" s="25"/>
    </row>
    <row r="92" spans="1:14">
      <c r="L92" s="25"/>
      <c r="M92" s="25"/>
      <c r="N92" s="25"/>
    </row>
    <row r="93" spans="1:14">
      <c r="L93" s="25"/>
      <c r="M93" s="25"/>
      <c r="N93" s="25"/>
    </row>
  </sheetData>
  <mergeCells count="6">
    <mergeCell ref="A69:M69"/>
    <mergeCell ref="A2:M2"/>
    <mergeCell ref="A1:M1"/>
    <mergeCell ref="A4:M4"/>
    <mergeCell ref="A26:M26"/>
    <mergeCell ref="A47:M47"/>
  </mergeCells>
  <pageMargins left="0.51181102362204722" right="0.51181102362204722" top="0.86614173228346458" bottom="0.86614173228346458" header="0.51181102362204722" footer="0.51181102362204722"/>
  <pageSetup paperSize="9" orientation="portrait" r:id="rId1"/>
  <headerFooter alignWithMargins="0">
    <oddHeader>&amp;C&amp;8&amp;K01+049 16. Agricultură / &amp;"Arial Cyr,Italic"Сельское хозяйство&amp;"Arial Cyr,Regular" / &amp;"Arial Cyr,Italic"Agriculture</oddHeader>
    <oddFooter>&amp;L&amp;8&amp;K01+048Anuarul statistic al Republicii Moldova, ediția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</vt:i4>
      </vt:variant>
    </vt:vector>
  </HeadingPairs>
  <TitlesOfParts>
    <vt:vector size="21" baseType="lpstr">
      <vt:lpstr>1.</vt:lpstr>
      <vt:lpstr>2.~</vt:lpstr>
      <vt:lpstr>3.</vt:lpstr>
      <vt:lpstr>4.</vt:lpstr>
      <vt:lpstr>5.</vt:lpstr>
      <vt:lpstr>6.~</vt:lpstr>
      <vt:lpstr>7.~</vt:lpstr>
      <vt:lpstr>8.</vt:lpstr>
      <vt:lpstr>9.</vt:lpstr>
      <vt:lpstr>10.</vt:lpstr>
      <vt:lpstr>11.</vt:lpstr>
      <vt:lpstr>12.</vt:lpstr>
      <vt:lpstr>13t.</vt:lpstr>
      <vt:lpstr>14t.</vt:lpstr>
      <vt:lpstr>15t.</vt:lpstr>
      <vt:lpstr>16t.</vt:lpstr>
      <vt:lpstr>17t.</vt:lpstr>
      <vt:lpstr>18.</vt:lpstr>
      <vt:lpstr>19t.</vt:lpstr>
      <vt:lpstr>20.</vt:lpstr>
      <vt:lpstr>'1.'!Print_Titles</vt:lpstr>
    </vt:vector>
  </TitlesOfParts>
  <Company>- ETH0 -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Larisa Spanciuc</cp:lastModifiedBy>
  <cp:lastPrinted>2024-09-03T11:59:44Z</cp:lastPrinted>
  <dcterms:created xsi:type="dcterms:W3CDTF">2008-01-11T11:16:48Z</dcterms:created>
  <dcterms:modified xsi:type="dcterms:W3CDTF">2024-11-25T09:16:16Z</dcterms:modified>
</cp:coreProperties>
</file>