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<sst xmlns="http://schemas.openxmlformats.org/spreadsheetml/2006/main" count="43" uniqueCount="40">
  <si>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r>
      <t xml:space="preserve">Precizat  
</t>
    </r>
    <r>
      <rPr>
        <i/>
        <sz val="8"/>
        <rFont val="Arial"/>
        <family val="2"/>
      </rPr>
      <t xml:space="preserve">Предусмотрено 
Planned </t>
    </r>
  </si>
  <si>
    <r>
      <t xml:space="preserve">Executat 
</t>
    </r>
    <r>
      <rPr>
        <i/>
        <sz val="8"/>
        <rFont val="Arial"/>
        <family val="2"/>
      </rPr>
      <t xml:space="preserve">Исполнено 
Executed </t>
    </r>
  </si>
  <si>
    <r>
      <t>Executat în % faţă de precizat</t>
    </r>
    <r>
      <rPr>
        <strike/>
        <sz val="8"/>
        <color indexed="10"/>
        <rFont val="Arial"/>
        <family val="2"/>
      </rPr>
      <t xml:space="preserve">  
</t>
    </r>
    <r>
      <rPr>
        <i/>
        <sz val="8"/>
        <rFont val="Arial"/>
        <family val="2"/>
      </rPr>
      <t>Исполнено в % к предусмот-ренному</t>
    </r>
    <r>
      <rPr>
        <i/>
        <strike/>
        <sz val="8"/>
        <color indexed="10"/>
        <rFont val="Arial"/>
        <family val="2"/>
      </rPr>
      <t xml:space="preserve"> 
</t>
    </r>
    <r>
      <rPr>
        <i/>
        <sz val="8"/>
        <rFont val="Arial"/>
        <family val="2"/>
      </rPr>
      <t>Executed in % to planned</t>
    </r>
  </si>
  <si>
    <r>
      <t>struc-
tura, %
c</t>
    </r>
    <r>
      <rPr>
        <i/>
        <sz val="8"/>
        <rFont val="Arial"/>
        <family val="2"/>
      </rPr>
      <t>трук-
тура, %
struc-
ture, %</t>
    </r>
  </si>
  <si>
    <r>
      <t xml:space="preserve">impozite pe proprietate
</t>
    </r>
    <r>
      <rPr>
        <i/>
        <sz val="8"/>
        <rFont val="Arial"/>
        <family val="2"/>
      </rPr>
      <t>налоги на собственность
taxes on property</t>
    </r>
  </si>
  <si>
    <r>
      <t xml:space="preserve">impozite şi taxe pe mărfuri şi servicii
</t>
    </r>
    <r>
      <rPr>
        <i/>
        <sz val="8"/>
        <rFont val="Arial"/>
        <family val="2"/>
      </rPr>
      <t>налоги и сборы на товары и услуги
fees and taxes on goods and services</t>
    </r>
  </si>
  <si>
    <r>
      <t xml:space="preserve">accize / </t>
    </r>
    <r>
      <rPr>
        <i/>
        <sz val="8"/>
        <rFont val="Arial"/>
        <family val="2"/>
      </rPr>
      <t>акцизы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excises</t>
    </r>
  </si>
  <si>
    <r>
      <t xml:space="preserve">taxe pentru servicii specifice
</t>
    </r>
    <r>
      <rPr>
        <i/>
        <sz val="8"/>
        <rFont val="Arial"/>
        <family val="2"/>
      </rPr>
      <t>сборы за конкретные услуги
fees for specific services</t>
    </r>
  </si>
  <si>
    <r>
      <t xml:space="preserve">alte taxe pentru mărfuri şi servicii
</t>
    </r>
    <r>
      <rPr>
        <i/>
        <sz val="8"/>
        <rFont val="Arial"/>
        <family val="2"/>
      </rPr>
      <t>прочие сборы на товары и услуги
other fees on goods and services</t>
    </r>
  </si>
  <si>
    <r>
      <t xml:space="preserve">venituri din proprietate
</t>
    </r>
    <r>
      <rPr>
        <i/>
        <sz val="8"/>
        <rFont val="Arial"/>
        <family val="2"/>
      </rPr>
      <t>доходы от собственности
property income</t>
    </r>
  </si>
  <si>
    <r>
      <t xml:space="preserve">venituri din vânzarea mărfurilor şi serviciilor
</t>
    </r>
    <r>
      <rPr>
        <i/>
        <sz val="8"/>
        <rFont val="Arial"/>
        <family val="2"/>
      </rPr>
      <t>доходы от продажи товаров и услуг
income from the sale of goods and services</t>
    </r>
  </si>
  <si>
    <r>
      <t xml:space="preserve">donaţii voluntare
</t>
    </r>
    <r>
      <rPr>
        <i/>
        <sz val="8"/>
        <rFont val="Arial"/>
        <family val="2"/>
      </rPr>
      <t>добровольные пожертвования
voluntary donations</t>
    </r>
  </si>
  <si>
    <r>
      <t xml:space="preserve">Cheltuieli şi active nefinanciare
</t>
    </r>
    <r>
      <rPr>
        <i/>
        <sz val="9"/>
        <rFont val="Arial"/>
        <family val="2"/>
      </rPr>
      <t>Расходы и нефинансовые активы
Expenditures and non-financial assets</t>
    </r>
  </si>
  <si>
    <r>
      <t xml:space="preserve">Servicii de stat cu destinaţie generală
</t>
    </r>
    <r>
      <rPr>
        <i/>
        <sz val="8"/>
        <rFont val="Arial"/>
        <family val="2"/>
      </rPr>
      <t>Государственные услуги общего назначения
State services with general destination</t>
    </r>
  </si>
  <si>
    <r>
      <t xml:space="preserve">Apărare naţională
</t>
    </r>
    <r>
      <rPr>
        <i/>
        <sz val="8"/>
        <rFont val="Arial"/>
        <family val="2"/>
      </rPr>
      <t>Национальная оборона
National defense</t>
    </r>
  </si>
  <si>
    <r>
      <t xml:space="preserve">Ordine publică şi securitate naţională
</t>
    </r>
    <r>
      <rPr>
        <i/>
        <sz val="8"/>
        <rFont val="Arial"/>
        <family val="2"/>
      </rPr>
      <t>Общественный порядок и национальная безопасность
Public order and national security</t>
    </r>
  </si>
  <si>
    <r>
      <t xml:space="preserve">Servicii în domeniul economiei 
</t>
    </r>
    <r>
      <rPr>
        <i/>
        <sz val="8"/>
        <rFont val="Arial"/>
        <family val="2"/>
      </rPr>
      <t>Услуги в области экономики
Services in the field of economy</t>
    </r>
  </si>
  <si>
    <r>
      <t xml:space="preserve">Protecţia mediului
</t>
    </r>
    <r>
      <rPr>
        <i/>
        <sz val="8"/>
        <rFont val="Arial"/>
        <family val="2"/>
      </rPr>
      <t>Охрана окружающей среды
Environment protection</t>
    </r>
  </si>
  <si>
    <r>
      <t xml:space="preserve">Gospodăria de locuinţe şi gospodăria serviciilor comunale 
</t>
    </r>
    <r>
      <rPr>
        <i/>
        <sz val="8"/>
        <rFont val="Arial"/>
        <family val="2"/>
      </rPr>
      <t>Жилищно-коммунальное хозяйство
Household dwelling and Hosehold communal services</t>
    </r>
  </si>
  <si>
    <r>
      <t xml:space="preserve">Cultură, sport, tineret, culte şi odihnă
</t>
    </r>
    <r>
      <rPr>
        <i/>
        <sz val="8"/>
        <rFont val="Arial"/>
        <family val="2"/>
      </rPr>
      <t>Культура, спорт, молодежь, культы и отдых
Culture, sports, youth, cults and rest</t>
    </r>
  </si>
  <si>
    <r>
      <t xml:space="preserve">Excedent (+), deficit (-)
</t>
    </r>
    <r>
      <rPr>
        <i/>
        <sz val="9"/>
        <rFont val="Arial"/>
        <family val="2"/>
      </rPr>
      <t>Профицит (+), дефицит (-)
Surplus (+), deficit (-)</t>
    </r>
  </si>
  <si>
    <t>x</t>
  </si>
  <si>
    <r>
      <t xml:space="preserve">22.3. Executarea bugetelor locale, în 2020
</t>
    </r>
    <r>
      <rPr>
        <i/>
        <sz val="9"/>
        <rFont val="Arial"/>
        <family val="2"/>
      </rPr>
      <t xml:space="preserve">         Исполнение местных бюджетов в 2020 году
         Execution of local  budgets, in 2020</t>
    </r>
  </si>
  <si>
    <r>
      <t xml:space="preserve">mil. lei     
</t>
    </r>
    <r>
      <rPr>
        <i/>
        <sz val="8"/>
        <rFont val="Arial"/>
        <family val="2"/>
      </rPr>
      <t>млн. лей
 mio. lei</t>
    </r>
  </si>
  <si>
    <r>
      <t xml:space="preserve"> mil. lei     
</t>
    </r>
    <r>
      <rPr>
        <i/>
        <sz val="8"/>
        <rFont val="Arial"/>
        <family val="2"/>
      </rPr>
      <t>млн. лей
 mio. lei</t>
    </r>
  </si>
  <si>
    <r>
      <t xml:space="preserve">Venituri / </t>
    </r>
    <r>
      <rPr>
        <i/>
        <sz val="9"/>
        <rFont val="Arial"/>
        <family val="2"/>
      </rPr>
      <t>Доходы</t>
    </r>
    <r>
      <rPr>
        <b/>
        <sz val="9"/>
        <rFont val="Arial"/>
        <family val="2"/>
      </rPr>
      <t xml:space="preserve"> / </t>
    </r>
    <r>
      <rPr>
        <i/>
        <sz val="9"/>
        <rFont val="Arial"/>
        <family val="2"/>
      </rPr>
      <t>Revenues</t>
    </r>
  </si>
  <si>
    <r>
      <t xml:space="preserve">Impozite şi taxe / </t>
    </r>
    <r>
      <rPr>
        <i/>
        <sz val="8"/>
        <rFont val="Arial"/>
        <family val="2"/>
      </rPr>
      <t>Налоги и сборы / Fees and taxes</t>
    </r>
  </si>
  <si>
    <r>
      <t xml:space="preserve">impozite pe venit / </t>
    </r>
    <r>
      <rPr>
        <i/>
        <sz val="8"/>
        <rFont val="Arial"/>
        <family val="2"/>
      </rPr>
      <t>подоходный налог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income tax </t>
    </r>
  </si>
  <si>
    <r>
      <t>din care: /</t>
    </r>
    <r>
      <rPr>
        <i/>
        <sz val="8"/>
        <rFont val="Arial"/>
        <family val="2"/>
      </rPr>
      <t xml:space="preserve"> из них: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</si>
  <si>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r>
      <t xml:space="preserve">taxa pe valoarea adăugată
</t>
    </r>
    <r>
      <rPr>
        <i/>
        <sz val="8"/>
        <rFont val="Arial"/>
        <family val="2"/>
      </rPr>
      <t>налог на добавленную стоимость
Value added tax</t>
    </r>
  </si>
  <si>
    <t>taxe şi plăţi pentru utilizarea mărfurilor şi pentru practicarea unor genuri de activitate</t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</si>
  <si>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</t>
  </si>
  <si>
    <r>
      <t>Granturi primite</t>
    </r>
    <r>
      <rPr>
        <b/>
        <i/>
        <sz val="8"/>
        <rFont val="Arial"/>
        <family val="2"/>
      </rPr>
      <t xml:space="preserve"> 
</t>
    </r>
    <r>
      <rPr>
        <i/>
        <sz val="8"/>
        <rFont val="Arial"/>
        <family val="2"/>
      </rPr>
      <t>Полученные гранты
Grants received</t>
    </r>
  </si>
  <si>
    <r>
      <t>Alte venituri /</t>
    </r>
    <r>
      <rPr>
        <i/>
        <sz val="8"/>
        <rFont val="Arial"/>
        <family val="2"/>
      </rPr>
      <t xml:space="preserve"> Прочие доходы</t>
    </r>
    <r>
      <rPr>
        <b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 incomes</t>
    </r>
  </si>
  <si>
    <r>
      <t>amenzi şi sancţiuni /</t>
    </r>
    <r>
      <rPr>
        <i/>
        <sz val="8"/>
        <rFont val="Arial"/>
        <family val="2"/>
      </rPr>
      <t xml:space="preserve"> штрафы и пени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fines and penalities</t>
    </r>
  </si>
  <si>
    <r>
      <t>alte venituri /</t>
    </r>
    <r>
      <rPr>
        <i/>
        <sz val="8"/>
        <rFont val="Arial"/>
        <family val="2"/>
      </rPr>
      <t xml:space="preserve"> прочие доходы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 incomes</t>
    </r>
  </si>
  <si>
    <r>
      <t xml:space="preserve">Transferuri primite în cadrul bugetului public național
</t>
    </r>
    <r>
      <rPr>
        <i/>
        <sz val="8"/>
        <rFont val="Arial"/>
        <family val="2"/>
      </rPr>
      <t>Трансферты, полученные  в рамках национального публичного бюджета
Transfers made and received in the framework of the national public budget</t>
    </r>
  </si>
  <si>
    <r>
      <t xml:space="preserve">Ocrotirea sănătăţi / </t>
    </r>
    <r>
      <rPr>
        <i/>
        <sz val="8"/>
        <rFont val="Arial"/>
        <family val="2"/>
      </rPr>
      <t>Здравоохранение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Health protection</t>
    </r>
  </si>
  <si>
    <r>
      <t xml:space="preserve">Învăţământ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</si>
  <si>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r>
      <t xml:space="preserve">Protecţie socială
</t>
    </r>
    <r>
      <rPr>
        <i/>
        <sz val="8"/>
        <rFont val="Arial"/>
        <family val="2"/>
      </rPr>
      <t>Социальная защитa
Social protection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</si>
</sst>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trike/>
      <sz val="8"/>
      <color indexed="10"/>
      <name val="Arial"/>
      <family val="2"/>
    </font>
    <font>
      <i/>
      <strike/>
      <sz val="8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wrapText="1"/>
    </xf>
    <xf numFmtId="0" fontId="25" fillId="0" borderId="14" xfId="0" applyFont="1" applyFill="1" applyBorder="1" applyAlignment="1">
      <alignment horizontal="left" wrapText="1" indent="1"/>
    </xf>
    <xf numFmtId="164" fontId="25" fillId="0" borderId="0" xfId="0" applyNumberFormat="1" applyFont="1" applyFill="1" applyBorder="1" applyAlignment="1">
      <alignment horizontal="right" wrapText="1"/>
    </xf>
    <xf numFmtId="0" fontId="20" fillId="0" borderId="14" xfId="0" applyFont="1" applyFill="1" applyBorder="1" applyAlignment="1">
      <alignment horizontal="left" vertical="center" wrapText="1" indent="3"/>
    </xf>
    <xf numFmtId="0" fontId="20" fillId="0" borderId="14" xfId="0" applyFont="1" applyFill="1" applyBorder="1" applyAlignment="1">
      <alignment horizontal="left" vertical="top" wrapText="1" indent="2"/>
    </xf>
    <xf numFmtId="0" fontId="25" fillId="0" borderId="14" xfId="0" applyFont="1" applyFill="1" applyBorder="1" applyAlignment="1">
      <alignment horizontal="left" vertical="top" wrapText="1"/>
    </xf>
    <xf numFmtId="164" fontId="25" fillId="0" borderId="0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left" vertical="center" wrapText="1" indent="2"/>
    </xf>
    <xf numFmtId="0" fontId="18" fillId="0" borderId="14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vertical="top" wrapText="1"/>
    </xf>
    <xf numFmtId="0" fontId="20" fillId="0" borderId="11" xfId="0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horizontal="left" wrapText="1" indent="2"/>
    </xf>
    <xf numFmtId="164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top"/>
    </xf>
    <xf numFmtId="165" fontId="26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right" wrapText="1" indent="1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center" wrapText="1" indent="3"/>
    </xf>
    <xf numFmtId="0" fontId="25" fillId="0" borderId="14" xfId="0" applyFont="1" applyFill="1" applyBorder="1" applyAlignment="1">
      <alignment horizontal="left" vertical="top" wrapText="1" indent="1"/>
    </xf>
    <xf numFmtId="0" fontId="28" fillId="0" borderId="0" xfId="0" applyFont="1" applyFill="1" applyBorder="1" applyAlignment="1">
      <alignment vertical="top"/>
    </xf>
    <xf numFmtId="165" fontId="28" fillId="0" borderId="0" xfId="0" applyNumberFormat="1" applyFont="1" applyFill="1" applyBorder="1" applyAlignment="1">
      <alignment vertical="top"/>
    </xf>
    <xf numFmtId="164" fontId="2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8" fillId="0" borderId="15" xfId="0" applyFont="1" applyFill="1" applyBorder="1" applyAlignment="1">
      <alignment horizontal="left" wrapText="1"/>
    </xf>
    <xf numFmtId="164" fontId="18" fillId="0" borderId="12" xfId="0" applyNumberFormat="1" applyFont="1" applyFill="1" applyBorder="1" applyAlignment="1">
      <alignment horizontal="right" vertical="top" wrapText="1"/>
    </xf>
    <xf numFmtId="0" fontId="28" fillId="0" borderId="12" xfId="0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right" vertical="top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4.7109375" style="0" customWidth="1"/>
    <col min="2" max="2" width="8.140625" style="0" customWidth="1"/>
    <col min="3" max="3" width="7.28125" style="0" customWidth="1"/>
    <col min="4" max="4" width="8.28125" style="0" customWidth="1"/>
    <col min="5" max="5" width="7.28125" style="0" customWidth="1"/>
    <col min="6" max="6" width="12.00390625" style="0" customWidth="1"/>
  </cols>
  <sheetData>
    <row r="1" spans="1:6" ht="38.25" customHeight="1">
      <c r="A1" s="1" t="s">
        <v>22</v>
      </c>
      <c r="B1" s="2"/>
      <c r="C1" s="2"/>
      <c r="D1" s="2"/>
      <c r="E1" s="2"/>
      <c r="F1" s="2"/>
    </row>
    <row r="2" spans="1:6" ht="35.25" customHeight="1">
      <c r="A2" s="3"/>
      <c r="B2" s="4" t="s">
        <v>0</v>
      </c>
      <c r="C2" s="4"/>
      <c r="D2" s="4" t="s">
        <v>1</v>
      </c>
      <c r="E2" s="4"/>
      <c r="F2" s="3" t="s">
        <v>2</v>
      </c>
    </row>
    <row r="3" spans="1:6" ht="69.75" customHeight="1">
      <c r="A3" s="5"/>
      <c r="B3" s="6" t="s">
        <v>23</v>
      </c>
      <c r="C3" s="19" t="s">
        <v>3</v>
      </c>
      <c r="D3" s="6" t="s">
        <v>24</v>
      </c>
      <c r="E3" s="19" t="s">
        <v>3</v>
      </c>
      <c r="F3" s="5"/>
    </row>
    <row r="4" spans="1:6" ht="14.25" customHeight="1">
      <c r="A4" s="8" t="s">
        <v>25</v>
      </c>
      <c r="B4" s="9">
        <f>+B5+B16+B17+B23</f>
        <v>18837.3</v>
      </c>
      <c r="C4" s="9">
        <f>+C5+C16+C17+C23</f>
        <v>100</v>
      </c>
      <c r="D4" s="9">
        <f>+D5+D16+D17+D23</f>
        <v>18264.3</v>
      </c>
      <c r="E4" s="9">
        <f>+E5+E16+E17+E23</f>
        <v>100</v>
      </c>
      <c r="F4" s="20">
        <f>+D4/B4*100</f>
        <v>96.95816279403098</v>
      </c>
    </row>
    <row r="5" spans="1:6" ht="14.25" customHeight="1">
      <c r="A5" s="10" t="s">
        <v>26</v>
      </c>
      <c r="B5" s="11">
        <f>+B6+B7+B8</f>
        <v>4039</v>
      </c>
      <c r="C5" s="11">
        <f>+C6+C7+C8</f>
        <v>21.441501701411564</v>
      </c>
      <c r="D5" s="11">
        <f>+D6+D7+D8</f>
        <v>3975</v>
      </c>
      <c r="E5" s="11">
        <f>+E6+E7+E8</f>
        <v>21.763768663458222</v>
      </c>
      <c r="F5" s="20">
        <f aca="true" t="shared" si="0" ref="F5:F34">+D5/B5*100</f>
        <v>98.4154493686556</v>
      </c>
    </row>
    <row r="6" spans="1:6" ht="14.25" customHeight="1">
      <c r="A6" s="21" t="s">
        <v>27</v>
      </c>
      <c r="B6" s="22">
        <v>2825.6000000000004</v>
      </c>
      <c r="C6" s="23">
        <f>+B6/$B$4*100</f>
        <v>15.000026543082079</v>
      </c>
      <c r="D6" s="22">
        <v>2819.5</v>
      </c>
      <c r="E6" s="23">
        <f>+D6/$D$4*100</f>
        <v>15.437219055753573</v>
      </c>
      <c r="F6" s="24">
        <f t="shared" si="0"/>
        <v>99.7841166477916</v>
      </c>
    </row>
    <row r="7" spans="1:6" ht="30" customHeight="1">
      <c r="A7" s="21" t="s">
        <v>4</v>
      </c>
      <c r="B7" s="7">
        <v>533.6</v>
      </c>
      <c r="C7" s="7">
        <f aca="true" t="shared" si="1" ref="C7:C23">+B7/$B$4*100</f>
        <v>2.8326777192060435</v>
      </c>
      <c r="D7" s="7">
        <v>536.8</v>
      </c>
      <c r="E7" s="7">
        <f aca="true" t="shared" si="2" ref="E7:E23">+D7/$D$4*100</f>
        <v>2.9390669229042445</v>
      </c>
      <c r="F7" s="24">
        <f t="shared" si="0"/>
        <v>100.59970014992503</v>
      </c>
    </row>
    <row r="8" spans="1:6" ht="34.5">
      <c r="A8" s="21" t="s">
        <v>5</v>
      </c>
      <c r="B8" s="25">
        <v>679.8</v>
      </c>
      <c r="C8" s="25">
        <f t="shared" si="1"/>
        <v>3.6087974391234416</v>
      </c>
      <c r="D8" s="25">
        <v>618.7</v>
      </c>
      <c r="E8" s="7">
        <f t="shared" si="2"/>
        <v>3.3874826848004034</v>
      </c>
      <c r="F8" s="24">
        <f t="shared" si="0"/>
        <v>91.01206237128568</v>
      </c>
    </row>
    <row r="9" spans="1:6" ht="15">
      <c r="A9" s="12" t="s">
        <v>28</v>
      </c>
      <c r="B9" s="26"/>
      <c r="C9" s="23"/>
      <c r="D9" s="26"/>
      <c r="E9" s="23"/>
      <c r="F9" s="27"/>
    </row>
    <row r="10" spans="1:6" ht="33.75">
      <c r="A10" s="12" t="s">
        <v>29</v>
      </c>
      <c r="B10" s="28">
        <v>131.6</v>
      </c>
      <c r="C10" s="25">
        <f t="shared" si="1"/>
        <v>0.6986139202539642</v>
      </c>
      <c r="D10" s="28">
        <v>83.8</v>
      </c>
      <c r="E10" s="7">
        <f t="shared" si="2"/>
        <v>0.45881856955919476</v>
      </c>
      <c r="F10" s="7">
        <f t="shared" si="0"/>
        <v>63.67781155015197</v>
      </c>
    </row>
    <row r="11" spans="1:6" ht="15">
      <c r="A11" s="12" t="s">
        <v>6</v>
      </c>
      <c r="B11" s="29">
        <v>2.1</v>
      </c>
      <c r="C11" s="25">
        <f t="shared" si="1"/>
        <v>0.011148094472137729</v>
      </c>
      <c r="D11" s="29">
        <v>3.1</v>
      </c>
      <c r="E11" s="7">
        <f t="shared" si="2"/>
        <v>0.016973001976533456</v>
      </c>
      <c r="F11" s="24">
        <f t="shared" si="0"/>
        <v>147.61904761904762</v>
      </c>
    </row>
    <row r="12" spans="1:6" ht="33.75">
      <c r="A12" s="12" t="s">
        <v>7</v>
      </c>
      <c r="B12" s="7">
        <v>463.6</v>
      </c>
      <c r="C12" s="25">
        <f t="shared" si="1"/>
        <v>2.461074570134786</v>
      </c>
      <c r="D12" s="7">
        <v>456.2</v>
      </c>
      <c r="E12" s="7">
        <f t="shared" si="2"/>
        <v>2.497768871514375</v>
      </c>
      <c r="F12" s="7">
        <f t="shared" si="0"/>
        <v>98.40379637618636</v>
      </c>
    </row>
    <row r="13" spans="1:6" ht="22.5">
      <c r="A13" s="12" t="s">
        <v>30</v>
      </c>
      <c r="B13" s="7">
        <v>37.6</v>
      </c>
      <c r="C13" s="25">
        <f t="shared" si="1"/>
        <v>0.19960397721541837</v>
      </c>
      <c r="D13" s="7">
        <v>29.6</v>
      </c>
      <c r="E13" s="7">
        <f t="shared" si="2"/>
        <v>0.16206479306625493</v>
      </c>
      <c r="F13" s="7">
        <f t="shared" si="0"/>
        <v>78.72340425531915</v>
      </c>
    </row>
    <row r="14" spans="1:6" ht="56.25">
      <c r="A14" s="30" t="s">
        <v>31</v>
      </c>
      <c r="B14" s="29"/>
      <c r="C14" s="23"/>
      <c r="D14" s="29"/>
      <c r="E14" s="23"/>
      <c r="F14" s="27"/>
    </row>
    <row r="15" spans="1:6" ht="33.75">
      <c r="A15" s="12" t="s">
        <v>8</v>
      </c>
      <c r="B15" s="7">
        <v>44.9</v>
      </c>
      <c r="C15" s="25">
        <f t="shared" si="1"/>
        <v>0.2383568770471352</v>
      </c>
      <c r="D15" s="7">
        <v>46</v>
      </c>
      <c r="E15" s="7">
        <f t="shared" si="2"/>
        <v>0.25185744868404486</v>
      </c>
      <c r="F15" s="7">
        <f t="shared" si="0"/>
        <v>102.44988864142539</v>
      </c>
    </row>
    <row r="16" spans="1:6" ht="33.75">
      <c r="A16" s="31" t="s">
        <v>32</v>
      </c>
      <c r="B16" s="32">
        <v>52.4</v>
      </c>
      <c r="C16" s="33">
        <f t="shared" si="1"/>
        <v>0.27817150016191283</v>
      </c>
      <c r="D16" s="32">
        <v>25.4</v>
      </c>
      <c r="E16" s="15">
        <f t="shared" si="2"/>
        <v>0.13906911296901606</v>
      </c>
      <c r="F16" s="7">
        <f t="shared" si="0"/>
        <v>48.473282442748086</v>
      </c>
    </row>
    <row r="17" spans="1:6" ht="12.75" customHeight="1">
      <c r="A17" s="31" t="s">
        <v>33</v>
      </c>
      <c r="B17" s="34">
        <f>+B18+B19+B20+B21+B22</f>
        <v>662.5</v>
      </c>
      <c r="C17" s="34">
        <f>+C18+C19+C20+C21+C22</f>
        <v>3.516958375138687</v>
      </c>
      <c r="D17" s="34">
        <f>+D18+D19+D20+D21+D22</f>
        <v>645.9999999999999</v>
      </c>
      <c r="E17" s="34">
        <f>+E18+E19+E20+E21+E22</f>
        <v>3.5369546054324554</v>
      </c>
      <c r="F17" s="7">
        <f t="shared" si="0"/>
        <v>97.50943396226414</v>
      </c>
    </row>
    <row r="18" spans="1:6" ht="33.75">
      <c r="A18" s="16" t="s">
        <v>9</v>
      </c>
      <c r="B18" s="7">
        <v>121.6</v>
      </c>
      <c r="C18" s="25">
        <f t="shared" si="1"/>
        <v>0.6455277561009274</v>
      </c>
      <c r="D18" s="7">
        <v>121.89999999999999</v>
      </c>
      <c r="E18" s="7">
        <f t="shared" si="2"/>
        <v>0.6674222390127188</v>
      </c>
      <c r="F18" s="7">
        <f t="shared" si="0"/>
        <v>100.2467105263158</v>
      </c>
    </row>
    <row r="19" spans="1:6" ht="33.75">
      <c r="A19" s="16" t="s">
        <v>10</v>
      </c>
      <c r="B19" s="28">
        <v>425</v>
      </c>
      <c r="C19" s="25">
        <f t="shared" si="1"/>
        <v>2.256161976504064</v>
      </c>
      <c r="D19" s="28">
        <v>428.9</v>
      </c>
      <c r="E19" s="7">
        <f t="shared" si="2"/>
        <v>2.348296950882322</v>
      </c>
      <c r="F19" s="7">
        <f t="shared" si="0"/>
        <v>100.91764705882353</v>
      </c>
    </row>
    <row r="20" spans="1:6" ht="14.25" customHeight="1">
      <c r="A20" s="13" t="s">
        <v>34</v>
      </c>
      <c r="B20" s="7">
        <v>2.4</v>
      </c>
      <c r="C20" s="25">
        <f t="shared" si="1"/>
        <v>0.012740679396728832</v>
      </c>
      <c r="D20" s="7">
        <v>2.3</v>
      </c>
      <c r="E20" s="7">
        <f t="shared" si="2"/>
        <v>0.01259287243420224</v>
      </c>
      <c r="F20" s="7">
        <f t="shared" si="0"/>
        <v>95.83333333333333</v>
      </c>
    </row>
    <row r="21" spans="1:6" s="35" customFormat="1" ht="30.75" customHeight="1">
      <c r="A21" s="13" t="s">
        <v>11</v>
      </c>
      <c r="B21" s="28">
        <v>98.2</v>
      </c>
      <c r="C21" s="25">
        <f t="shared" si="1"/>
        <v>0.5213061319828213</v>
      </c>
      <c r="D21" s="28">
        <v>76.8</v>
      </c>
      <c r="E21" s="7">
        <f t="shared" si="2"/>
        <v>0.4204924360637966</v>
      </c>
      <c r="F21" s="7">
        <f t="shared" si="0"/>
        <v>78.20773930753563</v>
      </c>
    </row>
    <row r="22" spans="1:6" ht="15">
      <c r="A22" s="16" t="s">
        <v>35</v>
      </c>
      <c r="B22" s="23">
        <v>15.3</v>
      </c>
      <c r="C22" s="25">
        <f t="shared" si="1"/>
        <v>0.0812218311541463</v>
      </c>
      <c r="D22" s="23">
        <v>16.1</v>
      </c>
      <c r="E22" s="7">
        <f t="shared" si="2"/>
        <v>0.0881501070394157</v>
      </c>
      <c r="F22" s="7">
        <f t="shared" si="0"/>
        <v>105.22875816993465</v>
      </c>
    </row>
    <row r="23" spans="1:6" ht="51.75" customHeight="1">
      <c r="A23" s="14" t="s">
        <v>36</v>
      </c>
      <c r="B23" s="15">
        <v>14083.4</v>
      </c>
      <c r="C23" s="33">
        <f t="shared" si="1"/>
        <v>74.76336842328783</v>
      </c>
      <c r="D23" s="15">
        <v>13617.9</v>
      </c>
      <c r="E23" s="15">
        <f t="shared" si="2"/>
        <v>74.56020761814031</v>
      </c>
      <c r="F23" s="7">
        <f t="shared" si="0"/>
        <v>96.69469020264992</v>
      </c>
    </row>
    <row r="24" spans="1:6" ht="36.75">
      <c r="A24" s="17" t="s">
        <v>12</v>
      </c>
      <c r="B24" s="18">
        <f>+B25+B26+B27+B28+B29+B30+B31+B32+B33+B34</f>
        <v>19944.3</v>
      </c>
      <c r="C24" s="18">
        <f>+C25+C26+C27+C28+C29+C30+C31+C32+C33+C34</f>
        <v>100</v>
      </c>
      <c r="D24" s="18">
        <f>+D25+D26+D27+D28+D29+D30+D31+D32+D33+D34</f>
        <v>17927.4</v>
      </c>
      <c r="E24" s="18">
        <f>+E25+E26+E27+E28+E29+E30+E31+E32+E33+E34</f>
        <v>99.99999999999999</v>
      </c>
      <c r="F24" s="7">
        <f t="shared" si="0"/>
        <v>89.88733623140448</v>
      </c>
    </row>
    <row r="25" spans="1:6" ht="34.5">
      <c r="A25" s="21" t="s">
        <v>13</v>
      </c>
      <c r="B25" s="7">
        <v>1802.9</v>
      </c>
      <c r="C25" s="25">
        <f>+B25/$B$24*100</f>
        <v>9.039675496257077</v>
      </c>
      <c r="D25" s="7">
        <v>1605</v>
      </c>
      <c r="E25" s="7">
        <f>+D25/$D$24*100</f>
        <v>8.952776197329229</v>
      </c>
      <c r="F25" s="7">
        <f t="shared" si="0"/>
        <v>89.02324033501581</v>
      </c>
    </row>
    <row r="26" spans="1:6" ht="34.5">
      <c r="A26" s="21" t="s">
        <v>14</v>
      </c>
      <c r="B26" s="7">
        <v>14.5</v>
      </c>
      <c r="C26" s="25">
        <f aca="true" t="shared" si="3" ref="C26:C34">+B26/$B$24*100</f>
        <v>0.072702476396765</v>
      </c>
      <c r="D26" s="7">
        <v>12.8</v>
      </c>
      <c r="E26" s="7">
        <f aca="true" t="shared" si="4" ref="E26:E34">+D26/$D$24*100</f>
        <v>0.07139908743041379</v>
      </c>
      <c r="F26" s="7">
        <f t="shared" si="0"/>
        <v>88.27586206896552</v>
      </c>
    </row>
    <row r="27" spans="1:6" ht="45.75">
      <c r="A27" s="21" t="s">
        <v>15</v>
      </c>
      <c r="B27" s="7">
        <v>27.8</v>
      </c>
      <c r="C27" s="25">
        <f t="shared" si="3"/>
        <v>0.1393881961262115</v>
      </c>
      <c r="D27" s="7">
        <v>20</v>
      </c>
      <c r="E27" s="7">
        <f t="shared" si="4"/>
        <v>0.11156107411002152</v>
      </c>
      <c r="F27" s="7">
        <f t="shared" si="0"/>
        <v>71.94244604316546</v>
      </c>
    </row>
    <row r="28" spans="1:6" ht="34.5">
      <c r="A28" s="21" t="s">
        <v>16</v>
      </c>
      <c r="B28" s="7">
        <v>2288.7999999999997</v>
      </c>
      <c r="C28" s="25">
        <f t="shared" si="3"/>
        <v>11.475960550132116</v>
      </c>
      <c r="D28" s="7">
        <v>2095.7</v>
      </c>
      <c r="E28" s="7">
        <f t="shared" si="4"/>
        <v>11.689927150618603</v>
      </c>
      <c r="F28" s="7">
        <f t="shared" si="0"/>
        <v>91.56326459279973</v>
      </c>
    </row>
    <row r="29" spans="1:6" ht="34.5">
      <c r="A29" s="21" t="s">
        <v>17</v>
      </c>
      <c r="B29" s="7">
        <v>39.8</v>
      </c>
      <c r="C29" s="25">
        <f t="shared" si="3"/>
        <v>0.1995557627993963</v>
      </c>
      <c r="D29" s="7">
        <v>29.2</v>
      </c>
      <c r="E29" s="7">
        <f t="shared" si="4"/>
        <v>0.16287916820063142</v>
      </c>
      <c r="F29" s="7">
        <f t="shared" si="0"/>
        <v>73.36683417085428</v>
      </c>
    </row>
    <row r="30" spans="1:6" ht="31.5" customHeight="1">
      <c r="A30" s="13" t="s">
        <v>18</v>
      </c>
      <c r="B30" s="7">
        <v>2012.9</v>
      </c>
      <c r="C30" s="25">
        <f t="shared" si="3"/>
        <v>10.092607913037812</v>
      </c>
      <c r="D30" s="7">
        <v>1663.9</v>
      </c>
      <c r="E30" s="7">
        <f t="shared" si="4"/>
        <v>9.28132356058324</v>
      </c>
      <c r="F30" s="7">
        <f t="shared" si="0"/>
        <v>82.66183118883204</v>
      </c>
    </row>
    <row r="31" spans="1:6" ht="13.5" customHeight="1">
      <c r="A31" s="13" t="s">
        <v>37</v>
      </c>
      <c r="B31" s="7">
        <v>229.1</v>
      </c>
      <c r="C31" s="25">
        <f t="shared" si="3"/>
        <v>1.1486991270688869</v>
      </c>
      <c r="D31" s="7">
        <v>175.1</v>
      </c>
      <c r="E31" s="7">
        <f t="shared" si="4"/>
        <v>0.9767172038332383</v>
      </c>
      <c r="F31" s="7">
        <f t="shared" si="0"/>
        <v>76.42950676560454</v>
      </c>
    </row>
    <row r="32" spans="1:6" ht="34.5">
      <c r="A32" s="21" t="s">
        <v>19</v>
      </c>
      <c r="B32" s="7">
        <v>1355.6</v>
      </c>
      <c r="C32" s="25">
        <f t="shared" si="3"/>
        <v>6.7969294485141125</v>
      </c>
      <c r="D32" s="7">
        <v>1123.6</v>
      </c>
      <c r="E32" s="7">
        <f t="shared" si="4"/>
        <v>6.267501143501009</v>
      </c>
      <c r="F32" s="7">
        <f t="shared" si="0"/>
        <v>82.88580702272057</v>
      </c>
    </row>
    <row r="33" spans="1:6" ht="15">
      <c r="A33" s="21" t="s">
        <v>38</v>
      </c>
      <c r="B33" s="23">
        <v>10631.3</v>
      </c>
      <c r="C33" s="25">
        <f t="shared" si="3"/>
        <v>53.30495429771914</v>
      </c>
      <c r="D33" s="23">
        <v>9918</v>
      </c>
      <c r="E33" s="7">
        <f t="shared" si="4"/>
        <v>55.32313665115968</v>
      </c>
      <c r="F33" s="7">
        <f t="shared" si="0"/>
        <v>93.29056653466651</v>
      </c>
    </row>
    <row r="34" spans="1:6" ht="34.5">
      <c r="A34" s="21" t="s">
        <v>39</v>
      </c>
      <c r="B34" s="7">
        <v>1541.6</v>
      </c>
      <c r="C34" s="25">
        <f t="shared" si="3"/>
        <v>7.729526731948476</v>
      </c>
      <c r="D34" s="7">
        <v>1284.1</v>
      </c>
      <c r="E34" s="7">
        <f t="shared" si="4"/>
        <v>7.1627787632339315</v>
      </c>
      <c r="F34" s="7">
        <f t="shared" si="0"/>
        <v>83.29657498702646</v>
      </c>
    </row>
    <row r="35" spans="1:6" s="40" customFormat="1" ht="36">
      <c r="A35" s="36" t="s">
        <v>20</v>
      </c>
      <c r="B35" s="37">
        <f>+B4-B24</f>
        <v>-1107</v>
      </c>
      <c r="C35" s="38" t="s">
        <v>21</v>
      </c>
      <c r="D35" s="37">
        <f>+D4-D24</f>
        <v>336.8999999999978</v>
      </c>
      <c r="E35" s="38" t="s">
        <v>21</v>
      </c>
      <c r="F35" s="39" t="s">
        <v>21</v>
      </c>
    </row>
    <row r="36" spans="2:3" ht="15">
      <c r="B36" s="23"/>
      <c r="C36" s="23"/>
    </row>
    <row r="37" spans="2:3" ht="15">
      <c r="B37" s="23"/>
      <c r="C37" s="23"/>
    </row>
    <row r="38" spans="2:3" ht="15">
      <c r="B38" s="23"/>
      <c r="C38" s="23"/>
    </row>
    <row r="39" spans="2:3" ht="15">
      <c r="B39" s="23"/>
      <c r="C39" s="23"/>
    </row>
    <row r="40" spans="2:3" ht="15">
      <c r="B40" s="23"/>
      <c r="C40" s="23"/>
    </row>
    <row r="41" spans="2:3" ht="15">
      <c r="B41" s="23"/>
      <c r="C41" s="23"/>
    </row>
    <row r="42" spans="2:3" ht="15">
      <c r="B42" s="23"/>
      <c r="C42" s="23"/>
    </row>
    <row r="43" spans="2:3" ht="15">
      <c r="B43" s="29"/>
      <c r="C43" s="29"/>
    </row>
    <row r="44" spans="2:3" ht="15">
      <c r="B44" s="23"/>
      <c r="C44" s="23"/>
    </row>
    <row r="45" spans="2:3" ht="15">
      <c r="B45" s="23"/>
      <c r="C45" s="23"/>
    </row>
    <row r="46" spans="2:3" ht="15">
      <c r="B46" s="23"/>
      <c r="C46" s="23"/>
    </row>
    <row r="47" spans="2:3" ht="15">
      <c r="B47" s="11"/>
      <c r="C47" s="11"/>
    </row>
  </sheetData>
  <sheetProtection/>
  <mergeCells count="5">
    <mergeCell ref="A1:F1"/>
    <mergeCell ref="A2:A3"/>
    <mergeCell ref="B2:C2"/>
    <mergeCell ref="D2:E2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dcterms:created xsi:type="dcterms:W3CDTF">2021-12-29T10:55:07Z</dcterms:created>
  <dcterms:modified xsi:type="dcterms:W3CDTF">2021-12-29T10:56:14Z</dcterms:modified>
  <cp:category/>
  <cp:version/>
  <cp:contentType/>
  <cp:contentStatus/>
</cp:coreProperties>
</file>