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12F496FA-B3C0-4E71-8C27-217E98391BCA}" xr6:coauthVersionLast="37" xr6:coauthVersionMax="37" xr10:uidLastSave="{00000000-0000-0000-0000-000000000000}"/>
  <bookViews>
    <workbookView xWindow="0" yWindow="0" windowWidth="20400" windowHeight="6645" tabRatio="950" xr2:uid="{00000000-000D-0000-FFFF-FFFF00000000}"/>
  </bookViews>
  <sheets>
    <sheet name="Figura 1" sheetId="2" r:id="rId1"/>
    <sheet name="Figura 2" sheetId="7" r:id="rId2"/>
    <sheet name="Tabelul 1" sheetId="3" r:id="rId3"/>
    <sheet name="Figura 3" sheetId="8" r:id="rId4"/>
    <sheet name="Figura 4" sheetId="9" r:id="rId5"/>
    <sheet name="Tabelul 2" sheetId="4" r:id="rId6"/>
    <sheet name="Tabelul 3" sheetId="5" r:id="rId7"/>
    <sheet name="Figura 5" sheetId="10" r:id="rId8"/>
    <sheet name="Figura 6" sheetId="11" r:id="rId9"/>
    <sheet name="Tabelul 4" sheetId="6" r:id="rId10"/>
    <sheet name="Figura 7" sheetId="12" r:id="rId11"/>
  </sheets>
  <calcPr calcId="179021"/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13" i="5"/>
  <c r="E4" i="5"/>
  <c r="B20" i="10" l="1"/>
  <c r="D20" i="7"/>
</calcChain>
</file>

<file path=xl/sharedStrings.xml><?xml version="1.0" encoding="utf-8"?>
<sst xmlns="http://schemas.openxmlformats.org/spreadsheetml/2006/main" count="104" uniqueCount="81">
  <si>
    <t>Infracţiuni săvârşite de minori</t>
  </si>
  <si>
    <t>inclusiv:</t>
  </si>
  <si>
    <t>de către fete</t>
  </si>
  <si>
    <t>de către băieţi</t>
  </si>
  <si>
    <t>Rata infracţionalităţii juvenile, cazuri la 100 mii copii cu vârsta 0-17 ani</t>
  </si>
  <si>
    <t>cazuri</t>
  </si>
  <si>
    <t>Total persoane decedate</t>
  </si>
  <si>
    <t>Excepţional de grave</t>
  </si>
  <si>
    <t>Deosebit de grave</t>
  </si>
  <si>
    <t>Grave</t>
  </si>
  <si>
    <t>Puţin grave și ușoare</t>
  </si>
  <si>
    <t>persoane</t>
  </si>
  <si>
    <t>Total</t>
  </si>
  <si>
    <t>Femei</t>
  </si>
  <si>
    <t>Bărbați</t>
  </si>
  <si>
    <t>Minori</t>
  </si>
  <si>
    <t>Persoane în vârstă aptă de muncă, dar fără ocupaţie</t>
  </si>
  <si>
    <t>Persoane care au săvârșit infracțiuni în grup</t>
  </si>
  <si>
    <t>Persoane care au săvârșit infracțiuni în stare de ebrietate</t>
  </si>
  <si>
    <t>Persoane care au săvârşit infracţiuni pentru prima dată</t>
  </si>
  <si>
    <t>Persoane care anterior au comis infracţiuni</t>
  </si>
  <si>
    <t>femei</t>
  </si>
  <si>
    <t>minori</t>
  </si>
  <si>
    <t>Total condamnaţi</t>
  </si>
  <si>
    <t>Închisoare</t>
  </si>
  <si>
    <t>Amendă</t>
  </si>
  <si>
    <t>Condamnare condiţionată</t>
  </si>
  <si>
    <t>Muncă neremunerată în folosul comunităţii</t>
  </si>
  <si>
    <t>Alte pedepse</t>
  </si>
  <si>
    <t>-</t>
  </si>
  <si>
    <t>Total infracţiuni înregistrate</t>
  </si>
  <si>
    <t>Infracţiuni înregistrate la 10 000 locuitori</t>
  </si>
  <si>
    <t xml:space="preserve">Total infracţiuni grave la 10 000 locuitori </t>
  </si>
  <si>
    <t>% infracţiunilor grave în total infracţiuni înregistrate</t>
  </si>
  <si>
    <t>Infracţiuni contra patrimoniului</t>
  </si>
  <si>
    <t>Infracţiuni în domeniul transporturilor</t>
  </si>
  <si>
    <t>Infracţiuni contra autorităţilor publice și a securității de stat</t>
  </si>
  <si>
    <t xml:space="preserve">Infracţiuni contra securităţii și ordinii publice </t>
  </si>
  <si>
    <t>Infracţiuni contra justiției</t>
  </si>
  <si>
    <t>Infracţiuni contra familiei şi minorilor</t>
  </si>
  <si>
    <t>Infracţiuni contra sănătăţii publice și convețuirii sociale</t>
  </si>
  <si>
    <t>Infracțiuni contra vieții și sănătății persoanei</t>
  </si>
  <si>
    <t>Alte infracțiuni</t>
  </si>
  <si>
    <t xml:space="preserve"> 0-17 ani</t>
  </si>
  <si>
    <t>18-34 ani</t>
  </si>
  <si>
    <t>35-64 ani</t>
  </si>
  <si>
    <t>65 ani și peste</t>
  </si>
  <si>
    <t>Numărul condamnaţilor la 10 000 locuitori</t>
  </si>
  <si>
    <t>Numărul femeilor condamnate la 10 000 femei</t>
  </si>
  <si>
    <t>Numărul minorilor condamnaţi la 10 000 copii de 0-17 ani</t>
  </si>
  <si>
    <t>Infracțiuni în domeniul transporturilor</t>
  </si>
  <si>
    <t>Furt</t>
  </si>
  <si>
    <t>Huliganism</t>
  </si>
  <si>
    <t>Infracțiuni contra autorităților publice și securității de stat</t>
  </si>
  <si>
    <t>Infracțiuni legate de droguri</t>
  </si>
  <si>
    <t>Jaf</t>
  </si>
  <si>
    <t>Escrocherii</t>
  </si>
  <si>
    <t>Omor</t>
  </si>
  <si>
    <t>Vătămare corporală gravă</t>
  </si>
  <si>
    <t>Viol</t>
  </si>
  <si>
    <t>Tâlhării</t>
  </si>
  <si>
    <t>până la 20 ani</t>
  </si>
  <si>
    <t>20-29 ani</t>
  </si>
  <si>
    <t>30-39 ani</t>
  </si>
  <si>
    <t>40-49 ani</t>
  </si>
  <si>
    <t>50-60 ani</t>
  </si>
  <si>
    <t>60 și peste</t>
  </si>
  <si>
    <t xml:space="preserve">Bărbați </t>
  </si>
  <si>
    <t xml:space="preserve">Femei </t>
  </si>
  <si>
    <r>
      <t xml:space="preserve"> Figura 1. </t>
    </r>
    <r>
      <rPr>
        <b/>
        <i/>
        <sz val="9"/>
        <color theme="1"/>
        <rFont val="Arial"/>
        <family val="2"/>
        <charset val="204"/>
      </rPr>
      <t>Rata infracţionalităţii, 2017-2021</t>
    </r>
  </si>
  <si>
    <r>
      <t>Figura 7.</t>
    </r>
    <r>
      <rPr>
        <b/>
        <i/>
        <sz val="9"/>
        <color indexed="8"/>
        <rFont val="Arial"/>
        <family val="2"/>
        <charset val="204"/>
      </rPr>
      <t xml:space="preserve"> Structura deținuților după vârstă și sexe, în anul 2021</t>
    </r>
  </si>
  <si>
    <r>
      <t xml:space="preserve">Tabelul 4. </t>
    </r>
    <r>
      <rPr>
        <b/>
        <i/>
        <sz val="9"/>
        <color indexed="8"/>
        <rFont val="Arial"/>
        <family val="2"/>
      </rPr>
      <t>Repartizarea condamnaţilor după pedeapsa principală stabilită de instanţele judecătoreşti, 2019-2021</t>
    </r>
  </si>
  <si>
    <r>
      <t xml:space="preserve">Figura 6. </t>
    </r>
    <r>
      <rPr>
        <b/>
        <i/>
        <sz val="9"/>
        <color indexed="8"/>
        <rFont val="Arial"/>
        <family val="2"/>
        <charset val="204"/>
      </rPr>
      <t>Structura condamnaţilor după principalele categorii de infracţiuni, în anul 2021</t>
    </r>
  </si>
  <si>
    <r>
      <t xml:space="preserve">Figura 5. </t>
    </r>
    <r>
      <rPr>
        <b/>
        <i/>
        <sz val="9"/>
        <color indexed="8"/>
        <rFont val="Arial"/>
        <family val="2"/>
        <charset val="204"/>
      </rPr>
      <t>Persoane condamnate la 10 mii locuitori, 2017-2021</t>
    </r>
  </si>
  <si>
    <r>
      <t>Figura 4.</t>
    </r>
    <r>
      <rPr>
        <b/>
        <i/>
        <sz val="9"/>
        <color indexed="8"/>
        <rFont val="Arial"/>
        <family val="2"/>
        <charset val="204"/>
      </rPr>
      <t> Structura persoanelor care au suferit în urma violenței domestice pe sexe, 2019-2021</t>
    </r>
  </si>
  <si>
    <r>
      <t>Figura 3</t>
    </r>
    <r>
      <rPr>
        <b/>
        <i/>
        <sz val="9"/>
        <color indexed="8"/>
        <rFont val="Arial"/>
        <family val="2"/>
        <charset val="204"/>
      </rPr>
      <t>. Structura infracţiunilor înregistrate după categorii, în anul 2021</t>
    </r>
  </si>
  <si>
    <r>
      <rPr>
        <b/>
        <sz val="9"/>
        <color indexed="8"/>
        <rFont val="Arial"/>
        <family val="2"/>
      </rPr>
      <t>Tabelul 1.</t>
    </r>
    <r>
      <rPr>
        <b/>
        <i/>
        <sz val="9"/>
        <color indexed="8"/>
        <rFont val="Arial"/>
        <family val="2"/>
      </rPr>
      <t xml:space="preserve"> Infracţionalitatea juvenilă pe sexe, 2017-2021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</si>
  <si>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Numărul infracţiunilor grave</t>
    </r>
    <r>
      <rPr>
        <b/>
        <i/>
        <vertAlign val="superscript"/>
        <sz val="9"/>
        <color indexed="8"/>
        <rFont val="Arial"/>
        <family val="2"/>
        <charset val="204"/>
      </rPr>
      <t>2</t>
    </r>
    <r>
      <rPr>
        <b/>
        <i/>
        <sz val="9"/>
        <color indexed="8"/>
        <rFont val="Arial"/>
        <family val="2"/>
        <charset val="204"/>
      </rPr>
      <t xml:space="preserve"> în total infracţiuni înregistrate, 2017-2021</t>
    </r>
  </si>
  <si>
    <r>
      <t>Tabelul 2. </t>
    </r>
    <r>
      <rPr>
        <b/>
        <i/>
        <sz val="9"/>
        <color indexed="8"/>
        <rFont val="Arial"/>
        <family val="2"/>
      </rPr>
      <t>Persoane decedate în urma infracţiunilor înregistrate 
în funcție de gravitatea infracțiunii, 2017-2021</t>
    </r>
  </si>
  <si>
    <r>
      <t>Tabelul 3</t>
    </r>
    <r>
      <rPr>
        <b/>
        <i/>
        <sz val="9"/>
        <color indexed="8"/>
        <rFont val="Arial"/>
        <family val="2"/>
      </rPr>
      <t>. Numărul persoanelor relevate care 
au comis infracţiuni, 2019-2021</t>
    </r>
  </si>
  <si>
    <t>2021
în % faţă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</si>
</sst>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vertAlign val="superscript"/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/>
    <xf numFmtId="0" fontId="2" fillId="0" borderId="5" xfId="0" applyFont="1" applyFill="1" applyBorder="1"/>
    <xf numFmtId="1" fontId="2" fillId="0" borderId="6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/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64" fontId="2" fillId="0" borderId="6" xfId="0" applyNumberFormat="1" applyFont="1" applyBorder="1"/>
    <xf numFmtId="164" fontId="2" fillId="0" borderId="6" xfId="0" applyNumberFormat="1" applyFont="1" applyFill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3" xfId="0" applyFont="1" applyFill="1" applyBorder="1"/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164" fontId="2" fillId="0" borderId="0" xfId="0" applyNumberFormat="1" applyFont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13" xfId="0" applyFont="1" applyBorder="1"/>
    <xf numFmtId="164" fontId="2" fillId="0" borderId="13" xfId="0" applyNumberFormat="1" applyFont="1" applyBorder="1"/>
    <xf numFmtId="0" fontId="2" fillId="0" borderId="12" xfId="0" applyFont="1" applyBorder="1"/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8" xfId="0" applyFont="1" applyFill="1" applyBorder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1" fontId="2" fillId="0" borderId="0" xfId="0" applyNumberFormat="1" applyFont="1" applyFill="1" applyBorder="1"/>
    <xf numFmtId="164" fontId="0" fillId="0" borderId="0" xfId="0" applyNumberFormat="1"/>
    <xf numFmtId="0" fontId="1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4" xfId="0" applyFont="1" applyBorder="1"/>
    <xf numFmtId="164" fontId="2" fillId="0" borderId="14" xfId="0" applyNumberFormat="1" applyFont="1" applyBorder="1"/>
    <xf numFmtId="0" fontId="2" fillId="0" borderId="9" xfId="0" applyFont="1" applyBorder="1"/>
    <xf numFmtId="0" fontId="0" fillId="0" borderId="0" xfId="0" applyFill="1"/>
    <xf numFmtId="164" fontId="2" fillId="0" borderId="0" xfId="0" applyNumberFormat="1" applyFont="1" applyFill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vertical="center"/>
    </xf>
    <xf numFmtId="3" fontId="0" fillId="0" borderId="0" xfId="0" applyNumberFormat="1"/>
    <xf numFmtId="165" fontId="0" fillId="0" borderId="0" xfId="0" applyNumberFormat="1"/>
    <xf numFmtId="0" fontId="5" fillId="0" borderId="0" xfId="0" applyFont="1" applyAlignment="1"/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Fill="1" applyAlignment="1">
      <alignment horizontal="center" vertical="top"/>
    </xf>
    <xf numFmtId="0" fontId="9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7" fillId="0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mii cazuri</a:t>
            </a:r>
            <a:endParaRPr lang="ro-RO" sz="900"/>
          </a:p>
        </c:rich>
      </c:tx>
      <c:layout>
        <c:manualLayout>
          <c:xMode val="edge"/>
          <c:yMode val="edge"/>
          <c:x val="5.7856822623540215E-2"/>
          <c:y val="8.40104428435807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237376044717958E-2"/>
          <c:y val="7.2892234880214443E-2"/>
          <c:w val="0.88438759148280521"/>
          <c:h val="0.67650499804545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1'!$A$17:$B$17</c:f>
              <c:strCache>
                <c:ptCount val="2"/>
                <c:pt idx="0">
                  <c:v>Total infracţiuni înregistrate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1'!$C$16:$G$16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1'!$C$17:$G$17</c:f>
              <c:numCache>
                <c:formatCode>0,0</c:formatCode>
                <c:ptCount val="5"/>
                <c:pt idx="0">
                  <c:v>35.58</c:v>
                </c:pt>
                <c:pt idx="1">
                  <c:v>32</c:v>
                </c:pt>
                <c:pt idx="2" formatCode="General">
                  <c:v>31.7</c:v>
                </c:pt>
                <c:pt idx="3" formatCode="General">
                  <c:v>26.3</c:v>
                </c:pt>
                <c:pt idx="4" formatCode="General">
                  <c:v>27.2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B-4DD5-BAD1-90F7844B4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310696"/>
        <c:axId val="318024904"/>
      </c:barChart>
      <c:lineChart>
        <c:grouping val="standard"/>
        <c:varyColors val="0"/>
        <c:ser>
          <c:idx val="1"/>
          <c:order val="1"/>
          <c:tx>
            <c:strRef>
              <c:f>'Figura 1'!$A$18:$B$18</c:f>
              <c:strCache>
                <c:ptCount val="2"/>
                <c:pt idx="0">
                  <c:v>Infracţiuni înregistrate la 10 000 locuitori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1'!$C$16:$G$16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1'!$C$18:$G$18</c:f>
              <c:numCache>
                <c:formatCode>0</c:formatCode>
                <c:ptCount val="5"/>
                <c:pt idx="0">
                  <c:v>130.31595787228369</c:v>
                </c:pt>
                <c:pt idx="1">
                  <c:v>119.45629208564308</c:v>
                </c:pt>
                <c:pt idx="2">
                  <c:v>120</c:v>
                </c:pt>
                <c:pt idx="3">
                  <c:v>101</c:v>
                </c:pt>
                <c:pt idx="4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B-4DD5-BAD1-90F7844B4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86864"/>
        <c:axId val="318034072"/>
      </c:lineChart>
      <c:catAx>
        <c:axId val="278310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cazuri</a:t>
                </a:r>
                <a:endParaRPr lang="ro-RO"/>
              </a:p>
            </c:rich>
          </c:tx>
          <c:layout>
            <c:manualLayout>
              <c:xMode val="edge"/>
              <c:yMode val="edge"/>
              <c:x val="0.87230374810113909"/>
              <c:y val="4.868906014407772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024904"/>
        <c:crosses val="autoZero"/>
        <c:auto val="1"/>
        <c:lblAlgn val="ctr"/>
        <c:lblOffset val="100"/>
        <c:noMultiLvlLbl val="0"/>
      </c:catAx>
      <c:valAx>
        <c:axId val="31802490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310696"/>
        <c:crosses val="autoZero"/>
        <c:crossBetween val="between"/>
        <c:majorUnit val="10"/>
      </c:valAx>
      <c:valAx>
        <c:axId val="318034072"/>
        <c:scaling>
          <c:orientation val="minMax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86864"/>
        <c:crosses val="max"/>
        <c:crossBetween val="between"/>
        <c:majorUnit val="40"/>
      </c:valAx>
      <c:catAx>
        <c:axId val="318586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034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cazuri</a:t>
            </a:r>
            <a:r>
              <a:rPr lang="en-US" sz="900"/>
              <a:t> </a:t>
            </a:r>
            <a:endParaRPr lang="ro-RO" sz="900"/>
          </a:p>
        </c:rich>
      </c:tx>
      <c:layout>
        <c:manualLayout>
          <c:xMode val="edge"/>
          <c:yMode val="edge"/>
          <c:x val="4.6242199188891504E-2"/>
          <c:y val="2.246074739378804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03973035644551E-2"/>
          <c:y val="6.8200104694026223E-2"/>
          <c:w val="0.89251720496268994"/>
          <c:h val="0.64342349465730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2'!$A$19:$B$19</c:f>
              <c:strCache>
                <c:ptCount val="2"/>
                <c:pt idx="0">
                  <c:v>Total infracţiuni grave la 10 000 locuitori 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2'!$C$18:$G$18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2'!$C$19:$G$19</c:f>
              <c:numCache>
                <c:formatCode>0,0</c:formatCode>
                <c:ptCount val="5"/>
                <c:pt idx="0">
                  <c:v>28</c:v>
                </c:pt>
                <c:pt idx="1">
                  <c:v>26.5</c:v>
                </c:pt>
                <c:pt idx="2">
                  <c:v>21.3</c:v>
                </c:pt>
                <c:pt idx="3">
                  <c:v>18.600000000000001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6-4F30-B34D-DAB99DB2A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754696"/>
        <c:axId val="318694184"/>
      </c:barChart>
      <c:lineChart>
        <c:grouping val="standard"/>
        <c:varyColors val="0"/>
        <c:ser>
          <c:idx val="1"/>
          <c:order val="1"/>
          <c:tx>
            <c:strRef>
              <c:f>'Figura 2'!$A$20:$B$20</c:f>
              <c:strCache>
                <c:ptCount val="2"/>
                <c:pt idx="0">
                  <c:v>% infracţiunilor grave în total infracţiuni înregistrate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824732490664244E-2"/>
                  <c:y val="-8.0551948958507869E-2"/>
                </c:manualLayout>
              </c:layout>
              <c:tx>
                <c:rich>
                  <a:bodyPr/>
                  <a:lstStyle/>
                  <a:p>
                    <a:fld id="{CEB165F3-68B3-4D4A-95BE-59C675D5B1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C56-4F30-B34D-DAB99DB2AFC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FEAA287-EC81-4523-A0C9-5388F23585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D20-418E-B46B-5F3CD73E0E7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BCC3A3F-7631-4176-B41B-000E5F4A47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D20-418E-B46B-5F3CD73E0E7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F6D4FB2-0933-42F9-A2F7-D738292496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D20-418E-B46B-5F3CD73E0E7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19,1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56-4F30-B34D-DAB99DB2AF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'Figura 2'!$C$18:$G$18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2'!$C$20:$G$20</c:f>
              <c:numCache>
                <c:formatCode>0,0</c:formatCode>
                <c:ptCount val="5"/>
                <c:pt idx="0">
                  <c:v>21.5</c:v>
                </c:pt>
                <c:pt idx="1">
                  <c:v>22.241298579678475</c:v>
                </c:pt>
                <c:pt idx="2">
                  <c:v>17.8</c:v>
                </c:pt>
                <c:pt idx="3">
                  <c:v>18.399999999999999</c:v>
                </c:pt>
                <c:pt idx="4">
                  <c:v>19.100000000000001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2'!$C$20:$F$20</c15:f>
                <c15:dlblRangeCache>
                  <c:ptCount val="4"/>
                  <c:pt idx="0">
                    <c:v>21,5</c:v>
                  </c:pt>
                  <c:pt idx="1">
                    <c:v>22,2</c:v>
                  </c:pt>
                  <c:pt idx="2">
                    <c:v>17,8</c:v>
                  </c:pt>
                  <c:pt idx="3">
                    <c:v>18,4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6C56-4F30-B34D-DAB99DB2A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82944"/>
        <c:axId val="318694568"/>
      </c:lineChart>
      <c:catAx>
        <c:axId val="31875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694184"/>
        <c:crosses val="autoZero"/>
        <c:auto val="1"/>
        <c:lblAlgn val="ctr"/>
        <c:lblOffset val="100"/>
        <c:noMultiLvlLbl val="0"/>
      </c:catAx>
      <c:valAx>
        <c:axId val="31869418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754696"/>
        <c:crosses val="autoZero"/>
        <c:crossBetween val="between"/>
      </c:valAx>
      <c:valAx>
        <c:axId val="318694568"/>
        <c:scaling>
          <c:orientation val="minMax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82944"/>
        <c:crosses val="max"/>
        <c:crossBetween val="between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catAx>
        <c:axId val="31858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694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19814892563894E-2"/>
          <c:y val="0.8372387914426298"/>
          <c:w val="0.87536989824588785"/>
          <c:h val="0.159683713073099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46636231667547"/>
          <c:y val="5.4075694906973393E-2"/>
          <c:w val="0.25841096587759171"/>
          <c:h val="0.55008283308645822"/>
        </c:manualLayout>
      </c:layout>
      <c:pieChart>
        <c:varyColors val="1"/>
        <c:ser>
          <c:idx val="0"/>
          <c:order val="0"/>
          <c:spPr>
            <a:ln>
              <a:solidFill>
                <a:schemeClr val="bg1">
                  <a:lumMod val="50000"/>
                  <a:alpha val="0"/>
                </a:schemeClr>
              </a:solidFill>
            </a:ln>
          </c:spPr>
          <c:dPt>
            <c:idx val="0"/>
            <c:bubble3D val="0"/>
            <c:spPr>
              <a:solidFill>
                <a:schemeClr val="accent1">
                  <a:shade val="44000"/>
                </a:schemeClr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32-437F-9F3F-EB6A8828A05E}"/>
              </c:ext>
            </c:extLst>
          </c:dPt>
          <c:dPt>
            <c:idx val="1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32-437F-9F3F-EB6A8828A05E}"/>
              </c:ext>
            </c:extLst>
          </c:dPt>
          <c:dPt>
            <c:idx val="2"/>
            <c:bubble3D val="0"/>
            <c:spPr>
              <a:solidFill>
                <a:schemeClr val="accent1">
                  <a:shade val="72000"/>
                </a:schemeClr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32-437F-9F3F-EB6A8828A05E}"/>
              </c:ext>
            </c:extLst>
          </c:dPt>
          <c:dPt>
            <c:idx val="3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632-437F-9F3F-EB6A8828A05E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632-437F-9F3F-EB6A8828A05E}"/>
              </c:ext>
            </c:extLst>
          </c:dPt>
          <c:dPt>
            <c:idx val="5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632-437F-9F3F-EB6A8828A05E}"/>
              </c:ext>
            </c:extLst>
          </c:dPt>
          <c:dPt>
            <c:idx val="6"/>
            <c:bubble3D val="0"/>
            <c:spPr>
              <a:solidFill>
                <a:schemeClr val="accent1">
                  <a:tint val="72000"/>
                </a:schemeClr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632-437F-9F3F-EB6A8828A05E}"/>
              </c:ext>
            </c:extLst>
          </c:dPt>
          <c:dPt>
            <c:idx val="7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632-437F-9F3F-EB6A8828A05E}"/>
              </c:ext>
            </c:extLst>
          </c:dPt>
          <c:dPt>
            <c:idx val="8"/>
            <c:bubble3D val="0"/>
            <c:spPr>
              <a:solidFill>
                <a:schemeClr val="accent1">
                  <a:tint val="44000"/>
                </a:schemeClr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632-437F-9F3F-EB6A8828A05E}"/>
              </c:ext>
            </c:extLst>
          </c:dPt>
          <c:dLbls>
            <c:dLbl>
              <c:idx val="0"/>
              <c:layout>
                <c:manualLayout>
                  <c:x val="1.7932003092754608E-2"/>
                  <c:y val="-2.2506413429017789E-3"/>
                </c:manualLayout>
              </c:layout>
              <c:tx>
                <c:rich>
                  <a:bodyPr/>
                  <a:lstStyle/>
                  <a:p>
                    <a:fld id="{C1E374FE-AE85-4805-8215-2EE79CD1F1DE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82624170996739E-2"/>
                      <c:h val="6.763663772134401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632-437F-9F3F-EB6A8828A05E}"/>
                </c:ext>
              </c:extLst>
            </c:dLbl>
            <c:dLbl>
              <c:idx val="1"/>
              <c:layout>
                <c:manualLayout>
                  <c:x val="-5.1669299377394055E-2"/>
                  <c:y val="-5.6878719367999868E-2"/>
                </c:manualLayout>
              </c:layout>
              <c:tx>
                <c:rich>
                  <a:bodyPr/>
                  <a:lstStyle/>
                  <a:p>
                    <a:fld id="{7B31935F-ED79-4452-880C-8287465AC835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632-437F-9F3F-EB6A8828A05E}"/>
                </c:ext>
              </c:extLst>
            </c:dLbl>
            <c:dLbl>
              <c:idx val="2"/>
              <c:layout>
                <c:manualLayout>
                  <c:x val="-1.4468242352433229E-2"/>
                  <c:y val="-1.5659522009749717E-2"/>
                </c:manualLayout>
              </c:layout>
              <c:tx>
                <c:rich>
                  <a:bodyPr/>
                  <a:lstStyle/>
                  <a:p>
                    <a:fld id="{117B3ADC-4BFF-4CE0-93FC-CA8EB51F88AA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632-437F-9F3F-EB6A8828A05E}"/>
                </c:ext>
              </c:extLst>
            </c:dLbl>
            <c:dLbl>
              <c:idx val="3"/>
              <c:layout>
                <c:manualLayout>
                  <c:x val="-1.9056710614889529E-2"/>
                  <c:y val="7.8710616059200766E-3"/>
                </c:manualLayout>
              </c:layout>
              <c:tx>
                <c:rich>
                  <a:bodyPr/>
                  <a:lstStyle/>
                  <a:p>
                    <a:fld id="{E6465075-6C0A-4F69-A708-E1A782F1F4C5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632-437F-9F3F-EB6A8828A05E}"/>
                </c:ext>
              </c:extLst>
            </c:dLbl>
            <c:dLbl>
              <c:idx val="4"/>
              <c:layout>
                <c:manualLayout>
                  <c:x val="-2.227875415380192E-2"/>
                  <c:y val="-6.4366466133160081E-3"/>
                </c:manualLayout>
              </c:layout>
              <c:tx>
                <c:rich>
                  <a:bodyPr/>
                  <a:lstStyle/>
                  <a:p>
                    <a:fld id="{4AA3DBCE-E24D-4A4F-A5F2-5C409128FF09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632-437F-9F3F-EB6A8828A05E}"/>
                </c:ext>
              </c:extLst>
            </c:dLbl>
            <c:dLbl>
              <c:idx val="5"/>
              <c:layout>
                <c:manualLayout>
                  <c:x val="-2.8248166599148521E-2"/>
                  <c:y val="-2.4305924310922031E-2"/>
                </c:manualLayout>
              </c:layout>
              <c:tx>
                <c:rich>
                  <a:bodyPr/>
                  <a:lstStyle/>
                  <a:p>
                    <a:fld id="{E158F780-9144-4719-A689-06943F9F8C4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632-437F-9F3F-EB6A8828A05E}"/>
                </c:ext>
              </c:extLst>
            </c:dLbl>
            <c:dLbl>
              <c:idx val="6"/>
              <c:layout>
                <c:manualLayout>
                  <c:x val="-1.1427293169104952E-2"/>
                  <c:y val="-2.5760469008237214E-2"/>
                </c:manualLayout>
              </c:layout>
              <c:tx>
                <c:rich>
                  <a:bodyPr/>
                  <a:lstStyle/>
                  <a:p>
                    <a:fld id="{91263CBF-EB42-458E-83FD-9C912BCA595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632-437F-9F3F-EB6A8828A05E}"/>
                </c:ext>
              </c:extLst>
            </c:dLbl>
            <c:dLbl>
              <c:idx val="7"/>
              <c:layout>
                <c:manualLayout>
                  <c:x val="-1.1302202442428423E-2"/>
                  <c:y val="-5.5864789467583206E-2"/>
                </c:manualLayout>
              </c:layout>
              <c:tx>
                <c:rich>
                  <a:bodyPr/>
                  <a:lstStyle/>
                  <a:p>
                    <a:fld id="{97E2D636-20A1-4140-9632-09205817D4E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7632-437F-9F3F-EB6A8828A05E}"/>
                </c:ext>
              </c:extLst>
            </c:dLbl>
            <c:dLbl>
              <c:idx val="8"/>
              <c:layout>
                <c:manualLayout>
                  <c:x val="1.5228081175917329E-2"/>
                  <c:y val="-9.7288272134300052E-3"/>
                </c:manualLayout>
              </c:layout>
              <c:tx>
                <c:rich>
                  <a:bodyPr/>
                  <a:lstStyle/>
                  <a:p>
                    <a:fld id="{DF5A8ADC-107C-43F4-8BAF-9BA2A05DA199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7632-437F-9F3F-EB6A8828A0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bg1">
                      <a:lumMod val="8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3'!$A$19:$I$19</c:f>
              <c:strCache>
                <c:ptCount val="9"/>
                <c:pt idx="0">
                  <c:v>Infracţiuni contra patrimoniului</c:v>
                </c:pt>
                <c:pt idx="1">
                  <c:v>Infracţiuni în domeniul transporturilor</c:v>
                </c:pt>
                <c:pt idx="2">
                  <c:v>Infracţiuni contra autorităţilor publice și a securității de stat</c:v>
                </c:pt>
                <c:pt idx="3">
                  <c:v>Infracţiuni contra securităţii și ordinii publice </c:v>
                </c:pt>
                <c:pt idx="4">
                  <c:v>Infracţiuni contra familiei şi minorilor</c:v>
                </c:pt>
                <c:pt idx="5">
                  <c:v>Infracţiuni contra justiției</c:v>
                </c:pt>
                <c:pt idx="6">
                  <c:v>Infracţiuni contra sănătăţii publice și convețuirii sociale</c:v>
                </c:pt>
                <c:pt idx="7">
                  <c:v>Infracțiuni contra vieții și sănătății persoanei</c:v>
                </c:pt>
                <c:pt idx="8">
                  <c:v>Alte infracțiuni</c:v>
                </c:pt>
              </c:strCache>
            </c:strRef>
          </c:cat>
          <c:val>
            <c:numRef>
              <c:f>'Figura 3'!$A$20:$I$20</c:f>
              <c:numCache>
                <c:formatCode>0,0</c:formatCode>
                <c:ptCount val="9"/>
                <c:pt idx="0">
                  <c:v>43.3</c:v>
                </c:pt>
                <c:pt idx="1">
                  <c:v>20.100000000000001</c:v>
                </c:pt>
                <c:pt idx="2">
                  <c:v>6.7</c:v>
                </c:pt>
                <c:pt idx="3">
                  <c:v>4.7</c:v>
                </c:pt>
                <c:pt idx="4">
                  <c:v>4.3</c:v>
                </c:pt>
                <c:pt idx="5">
                  <c:v>4.2</c:v>
                </c:pt>
                <c:pt idx="6">
                  <c:v>3.3</c:v>
                </c:pt>
                <c:pt idx="7">
                  <c:v>3.2</c:v>
                </c:pt>
                <c:pt idx="8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632-437F-9F3F-EB6A8828A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688504747527196E-3"/>
          <c:y val="0.651566937885523"/>
          <c:w val="0.9909311495252473"/>
          <c:h val="0.34717161952525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568486873429537E-2"/>
          <c:y val="4.7208092351287943E-2"/>
          <c:w val="0.89245982490566866"/>
          <c:h val="0.6753412460610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4'!$A$19</c:f>
              <c:strCache>
                <c:ptCount val="1"/>
                <c:pt idx="0">
                  <c:v> 0-17 ani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C422FFA-DF12-475F-90B4-5C4CD65776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3BA-4E62-B9A3-49F5F8D9E9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B6979C2-0221-45FE-9877-BA0A75DBA9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3BA-4E62-B9A3-49F5F8D9E9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EAE3469-06A7-4025-8834-F4156C1988D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3BA-4E62-B9A3-49F5F8D9E9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A3403A0-49C8-48F6-AF95-B5ED315F9D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3BA-4E62-B9A3-49F5F8D9E9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135D9D5-9F66-47A4-8D3E-1F6DBF6803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3BA-4E62-B9A3-49F5F8D9E9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64A8737-8493-455A-908B-359EF60CE1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3BA-4E62-B9A3-49F5F8D9E9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4'!$B$17:$G$18</c:f>
              <c:multiLvlStrCache>
                <c:ptCount val="6"/>
                <c:lvl>
                  <c:pt idx="0">
                    <c:v>Femei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Bărbați</c:v>
                  </c:pt>
                  <c:pt idx="4">
                    <c:v>Femei</c:v>
                  </c:pt>
                  <c:pt idx="5">
                    <c:v>Bărbați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4'!$B$19:$G$19</c:f>
              <c:numCache>
                <c:formatCode>General</c:formatCode>
                <c:ptCount val="6"/>
                <c:pt idx="0">
                  <c:v>6.2</c:v>
                </c:pt>
                <c:pt idx="1">
                  <c:v>18.7</c:v>
                </c:pt>
                <c:pt idx="2">
                  <c:v>4.2</c:v>
                </c:pt>
                <c:pt idx="3">
                  <c:v>11.4</c:v>
                </c:pt>
                <c:pt idx="4" formatCode="0,0">
                  <c:v>5</c:v>
                </c:pt>
                <c:pt idx="5">
                  <c:v>15.5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4'!$B$19:$G$19</c15:f>
                <c15:dlblRangeCache>
                  <c:ptCount val="6"/>
                  <c:pt idx="0">
                    <c:v>6,2</c:v>
                  </c:pt>
                  <c:pt idx="1">
                    <c:v>18,7</c:v>
                  </c:pt>
                  <c:pt idx="2">
                    <c:v>4,2</c:v>
                  </c:pt>
                  <c:pt idx="3">
                    <c:v>11,4</c:v>
                  </c:pt>
                  <c:pt idx="4">
                    <c:v>5,0</c:v>
                  </c:pt>
                  <c:pt idx="5">
                    <c:v>15,5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195C-44E8-9246-4681E4D11094}"/>
            </c:ext>
          </c:extLst>
        </c:ser>
        <c:ser>
          <c:idx val="1"/>
          <c:order val="1"/>
          <c:tx>
            <c:strRef>
              <c:f>'Figura 4'!$A$20</c:f>
              <c:strCache>
                <c:ptCount val="1"/>
                <c:pt idx="0">
                  <c:v>18-34 ani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208DC31-4F5E-4356-B258-FB5DC50B52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3BA-4E62-B9A3-49F5F8D9E9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3CF0F99-D170-4A02-B427-D5955BCABC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3BA-4E62-B9A3-49F5F8D9E9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7BBF1A4-8B1A-4269-9234-49AA56CC97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3BA-4E62-B9A3-49F5F8D9E9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D49C2C3-E0A3-46C9-BEDF-0B46FF6EB5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3BA-4E62-B9A3-49F5F8D9E9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0374612-6E3F-48CB-9331-9EA30D0A7C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3BA-4E62-B9A3-49F5F8D9E9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ECCC173-5F3F-48B6-B5FA-9737DF9C58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3BA-4E62-B9A3-49F5F8D9E938}"/>
                </c:ext>
              </c:extLst>
            </c:dLbl>
            <c:numFmt formatCode="#,#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'Figura 4'!$B$17:$G$18</c:f>
              <c:multiLvlStrCache>
                <c:ptCount val="6"/>
                <c:lvl>
                  <c:pt idx="0">
                    <c:v>Femei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Bărbați</c:v>
                  </c:pt>
                  <c:pt idx="4">
                    <c:v>Femei</c:v>
                  </c:pt>
                  <c:pt idx="5">
                    <c:v>Bărbați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4'!$B$20:$G$20</c:f>
              <c:numCache>
                <c:formatCode>0,0</c:formatCode>
                <c:ptCount val="6"/>
                <c:pt idx="0">
                  <c:v>43.4</c:v>
                </c:pt>
                <c:pt idx="1">
                  <c:v>22.9</c:v>
                </c:pt>
                <c:pt idx="2" formatCode="General">
                  <c:v>36.9</c:v>
                </c:pt>
                <c:pt idx="3" formatCode="General">
                  <c:v>21.8</c:v>
                </c:pt>
                <c:pt idx="4" formatCode="General">
                  <c:v>33.200000000000003</c:v>
                </c:pt>
                <c:pt idx="5" formatCode="General">
                  <c:v>17.5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'Figura 4'!$B$20:$G$20</c15:f>
                <c15:dlblRangeCache>
                  <c:ptCount val="6"/>
                  <c:pt idx="0">
                    <c:v>43,4</c:v>
                  </c:pt>
                  <c:pt idx="1">
                    <c:v>22,9</c:v>
                  </c:pt>
                  <c:pt idx="2">
                    <c:v>36,9</c:v>
                  </c:pt>
                  <c:pt idx="3">
                    <c:v>21,8</c:v>
                  </c:pt>
                  <c:pt idx="4">
                    <c:v>33,2</c:v>
                  </c:pt>
                  <c:pt idx="5">
                    <c:v>17,5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195C-44E8-9246-4681E4D11094}"/>
            </c:ext>
          </c:extLst>
        </c:ser>
        <c:ser>
          <c:idx val="2"/>
          <c:order val="2"/>
          <c:tx>
            <c:strRef>
              <c:f>'Figura 4'!$A$21</c:f>
              <c:strCache>
                <c:ptCount val="1"/>
                <c:pt idx="0">
                  <c:v>35-64 ani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B9934E3-B408-45C4-8160-040B70AA18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3BA-4E62-B9A3-49F5F8D9E9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585FAD8-37B7-4531-A8F3-0EA4AD9552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3BA-4E62-B9A3-49F5F8D9E9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20A4962-8C6F-4088-BE3D-A13573D357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3BA-4E62-B9A3-49F5F8D9E9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AF26DB7-5AA6-452C-9E3F-048AC66BC8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3BA-4E62-B9A3-49F5F8D9E9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25B42B4-97D0-4E88-BC7C-23B29A5741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3BA-4E62-B9A3-49F5F8D9E9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A4EECA5-7A7B-465B-9018-FFD99970DE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3BA-4E62-B9A3-49F5F8D9E938}"/>
                </c:ext>
              </c:extLst>
            </c:dLbl>
            <c:numFmt formatCode="#,#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4'!$B$17:$G$18</c:f>
              <c:multiLvlStrCache>
                <c:ptCount val="6"/>
                <c:lvl>
                  <c:pt idx="0">
                    <c:v>Femei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Bărbați</c:v>
                  </c:pt>
                  <c:pt idx="4">
                    <c:v>Femei</c:v>
                  </c:pt>
                  <c:pt idx="5">
                    <c:v>Bărbați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4'!$B$21:$G$21</c:f>
              <c:numCache>
                <c:formatCode>0,0</c:formatCode>
                <c:ptCount val="6"/>
                <c:pt idx="0">
                  <c:v>41.8</c:v>
                </c:pt>
                <c:pt idx="1">
                  <c:v>47</c:v>
                </c:pt>
                <c:pt idx="2" formatCode="General">
                  <c:v>53.8</c:v>
                </c:pt>
                <c:pt idx="3" formatCode="General">
                  <c:v>56.5</c:v>
                </c:pt>
                <c:pt idx="4" formatCode="General">
                  <c:v>50.9</c:v>
                </c:pt>
                <c:pt idx="5" formatCode="General">
                  <c:v>57.3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4'!$B$21:$G$21</c15:f>
                <c15:dlblRangeCache>
                  <c:ptCount val="6"/>
                  <c:pt idx="0">
                    <c:v>41,8</c:v>
                  </c:pt>
                  <c:pt idx="1">
                    <c:v>47,0</c:v>
                  </c:pt>
                  <c:pt idx="2">
                    <c:v>53,8</c:v>
                  </c:pt>
                  <c:pt idx="3">
                    <c:v>56,5</c:v>
                  </c:pt>
                  <c:pt idx="4">
                    <c:v>50,9</c:v>
                  </c:pt>
                  <c:pt idx="5">
                    <c:v>57,3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195C-44E8-9246-4681E4D11094}"/>
            </c:ext>
          </c:extLst>
        </c:ser>
        <c:ser>
          <c:idx val="3"/>
          <c:order val="3"/>
          <c:tx>
            <c:strRef>
              <c:f>'Figura 4'!$A$22</c:f>
              <c:strCache>
                <c:ptCount val="1"/>
                <c:pt idx="0">
                  <c:v>65 ani și peste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8CF3540-3FB0-446E-9641-B49A249D3F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3BA-4E62-B9A3-49F5F8D9E9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49BDCAD-0267-4C5D-9DD8-2092D9D17D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3BA-4E62-B9A3-49F5F8D9E9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CFDD47B-ABC5-4651-A4B5-D9CF25DDA6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3BA-4E62-B9A3-49F5F8D9E9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6C6E381-6451-4B5B-9588-BE4798E5BA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3BA-4E62-B9A3-49F5F8D9E9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9DEC728-D50F-49A1-8EA5-6F6EE8A140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3BA-4E62-B9A3-49F5F8D9E9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B3A716C-4430-4EFD-8C07-78D9DE5CEC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3BA-4E62-B9A3-49F5F8D9E938}"/>
                </c:ext>
              </c:extLst>
            </c:dLbl>
            <c:numFmt formatCode="#,#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4'!$B$17:$G$18</c:f>
              <c:multiLvlStrCache>
                <c:ptCount val="6"/>
                <c:lvl>
                  <c:pt idx="0">
                    <c:v>Femei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Bărbați</c:v>
                  </c:pt>
                  <c:pt idx="4">
                    <c:v>Femei</c:v>
                  </c:pt>
                  <c:pt idx="5">
                    <c:v>Bărbați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4'!$B$22:$G$22</c:f>
              <c:numCache>
                <c:formatCode>0,0</c:formatCode>
                <c:ptCount val="6"/>
                <c:pt idx="0">
                  <c:v>8.6</c:v>
                </c:pt>
                <c:pt idx="1">
                  <c:v>11.4</c:v>
                </c:pt>
                <c:pt idx="2" formatCode="General">
                  <c:v>5.0999999999999996</c:v>
                </c:pt>
                <c:pt idx="3" formatCode="General">
                  <c:v>10.3</c:v>
                </c:pt>
                <c:pt idx="4" formatCode="General">
                  <c:v>10.9</c:v>
                </c:pt>
                <c:pt idx="5" formatCode="General">
                  <c:v>9.6999999999999993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4'!$B$22:$G$22</c15:f>
                <c15:dlblRangeCache>
                  <c:ptCount val="6"/>
                  <c:pt idx="0">
                    <c:v>8,6</c:v>
                  </c:pt>
                  <c:pt idx="1">
                    <c:v>11,4</c:v>
                  </c:pt>
                  <c:pt idx="2">
                    <c:v>5,1</c:v>
                  </c:pt>
                  <c:pt idx="3">
                    <c:v>10,3</c:v>
                  </c:pt>
                  <c:pt idx="4">
                    <c:v>10,9</c:v>
                  </c:pt>
                  <c:pt idx="5">
                    <c:v>9,7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195C-44E8-9246-4681E4D11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427992"/>
        <c:axId val="319878400"/>
        <c:extLst/>
      </c:barChart>
      <c:catAx>
        <c:axId val="31842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878400"/>
        <c:crosses val="autoZero"/>
        <c:auto val="1"/>
        <c:lblAlgn val="ctr"/>
        <c:lblOffset val="100"/>
        <c:noMultiLvlLbl val="0"/>
      </c:catAx>
      <c:valAx>
        <c:axId val="319878400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427992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29735587582637"/>
          <c:y val="0.92709621899747452"/>
          <c:w val="0.57403851915770798"/>
          <c:h val="7.2903781002525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658928504986395E-2"/>
          <c:y val="5.3655264922870559E-2"/>
          <c:w val="0.91680472483048481"/>
          <c:h val="0.58765193490075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5'!$A$18</c:f>
              <c:strCache>
                <c:ptCount val="1"/>
                <c:pt idx="0">
                  <c:v>Numărul condamnaţilor la 10 000 locuitori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5'!$B$18:$F$18</c:f>
              <c:numCache>
                <c:formatCode>0,0</c:formatCode>
                <c:ptCount val="5"/>
                <c:pt idx="0">
                  <c:v>38.299999999999997</c:v>
                </c:pt>
                <c:pt idx="1">
                  <c:v>44.2</c:v>
                </c:pt>
                <c:pt idx="2">
                  <c:v>44</c:v>
                </c:pt>
                <c:pt idx="3">
                  <c:v>36.200000000000003</c:v>
                </c:pt>
                <c:pt idx="4">
                  <c:v>44.4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6-4B12-AACC-B2636139A3DB}"/>
            </c:ext>
          </c:extLst>
        </c:ser>
        <c:ser>
          <c:idx val="1"/>
          <c:order val="1"/>
          <c:tx>
            <c:strRef>
              <c:f>'Figura 5'!$A$19</c:f>
              <c:strCache>
                <c:ptCount val="1"/>
                <c:pt idx="0">
                  <c:v>Numărul femeilor condamnate la 10 000 femei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5'!$B$19:$F$19</c:f>
              <c:numCache>
                <c:formatCode>0,0</c:formatCode>
                <c:ptCount val="5"/>
                <c:pt idx="0">
                  <c:v>4.4000000000000004</c:v>
                </c:pt>
                <c:pt idx="1">
                  <c:v>5.6</c:v>
                </c:pt>
                <c:pt idx="2">
                  <c:v>5.4</c:v>
                </c:pt>
                <c:pt idx="3">
                  <c:v>4.3</c:v>
                </c:pt>
                <c:pt idx="4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6-4B12-AACC-B2636139A3DB}"/>
            </c:ext>
          </c:extLst>
        </c:ser>
        <c:ser>
          <c:idx val="2"/>
          <c:order val="2"/>
          <c:tx>
            <c:strRef>
              <c:f>'Figura 5'!$A$20</c:f>
              <c:strCache>
                <c:ptCount val="1"/>
                <c:pt idx="0">
                  <c:v>Numărul minorilor condamnaţi la 10 000 copii de 0-17 ani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5'!$B$20:$F$20</c:f>
              <c:numCache>
                <c:formatCode>0,0</c:formatCode>
                <c:ptCount val="5"/>
                <c:pt idx="0">
                  <c:v>6.2617927662175452</c:v>
                </c:pt>
                <c:pt idx="1">
                  <c:v>7.6</c:v>
                </c:pt>
                <c:pt idx="2">
                  <c:v>7.6</c:v>
                </c:pt>
                <c:pt idx="3">
                  <c:v>5.7</c:v>
                </c:pt>
                <c:pt idx="4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26-4B12-AACC-B2636139A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567296"/>
        <c:axId val="317568472"/>
      </c:barChart>
      <c:catAx>
        <c:axId val="31756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7568472"/>
        <c:crosses val="autoZero"/>
        <c:auto val="1"/>
        <c:lblAlgn val="ctr"/>
        <c:lblOffset val="100"/>
        <c:noMultiLvlLbl val="0"/>
      </c:catAx>
      <c:valAx>
        <c:axId val="3175684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75672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1139758616593"/>
          <c:y val="0.79218318213124717"/>
          <c:w val="0.66501332804541358"/>
          <c:h val="0.20781681786875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48850464746967"/>
          <c:y val="9.4885052019100025E-2"/>
          <c:w val="0.27154200375158866"/>
          <c:h val="0.76726403385623299"/>
        </c:manualLayout>
      </c:layout>
      <c:pieChart>
        <c:varyColors val="1"/>
        <c:ser>
          <c:idx val="0"/>
          <c:order val="0"/>
          <c:tx>
            <c:strRef>
              <c:f>'Figura 6'!$B$16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E0-471D-9437-DCCA2875D237}"/>
              </c:ext>
            </c:extLst>
          </c:dPt>
          <c:dPt>
            <c:idx val="1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E0-471D-9437-DCCA2875D237}"/>
              </c:ext>
            </c:extLst>
          </c:dPt>
          <c:dPt>
            <c:idx val="2"/>
            <c:bubble3D val="0"/>
            <c:spPr>
              <a:solidFill>
                <a:schemeClr val="accent1">
                  <a:shade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E0-471D-9437-DCCA2875D237}"/>
              </c:ext>
            </c:extLst>
          </c:dPt>
          <c:dPt>
            <c:idx val="3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3E0-471D-9437-DCCA2875D237}"/>
              </c:ext>
            </c:extLst>
          </c:dPt>
          <c:dPt>
            <c:idx val="4"/>
            <c:bubble3D val="0"/>
            <c:spPr>
              <a:solidFill>
                <a:schemeClr val="accent1">
                  <a:shade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3E0-471D-9437-DCCA2875D237}"/>
              </c:ext>
            </c:extLst>
          </c:dPt>
          <c:dPt>
            <c:idx val="5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3E0-471D-9437-DCCA2875D237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3E0-471D-9437-DCCA2875D237}"/>
              </c:ext>
            </c:extLst>
          </c:dPt>
          <c:dPt>
            <c:idx val="7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3E0-471D-9437-DCCA2875D237}"/>
              </c:ext>
            </c:extLst>
          </c:dPt>
          <c:dPt>
            <c:idx val="8"/>
            <c:bubble3D val="0"/>
            <c:spPr>
              <a:solidFill>
                <a:schemeClr val="accent1">
                  <a:tint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3E0-471D-9437-DCCA2875D237}"/>
              </c:ext>
            </c:extLst>
          </c:dPt>
          <c:dPt>
            <c:idx val="9"/>
            <c:bubble3D val="0"/>
            <c:spPr>
              <a:solidFill>
                <a:schemeClr val="accent1">
                  <a:tint val="6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3E0-471D-9437-DCCA2875D237}"/>
              </c:ext>
            </c:extLst>
          </c:dPt>
          <c:dPt>
            <c:idx val="10"/>
            <c:bubble3D val="0"/>
            <c:spPr>
              <a:solidFill>
                <a:schemeClr val="accent1">
                  <a:tint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3E0-471D-9437-DCCA2875D237}"/>
              </c:ext>
            </c:extLst>
          </c:dPt>
          <c:dPt>
            <c:idx val="11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3E0-471D-9437-DCCA2875D237}"/>
              </c:ext>
            </c:extLst>
          </c:dPt>
          <c:dPt>
            <c:idx val="12"/>
            <c:bubble3D val="0"/>
            <c:spPr>
              <a:solidFill>
                <a:schemeClr val="accent1">
                  <a:tint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3E0-471D-9437-DCCA2875D237}"/>
              </c:ext>
            </c:extLst>
          </c:dPt>
          <c:dLbls>
            <c:dLbl>
              <c:idx val="0"/>
              <c:layout>
                <c:manualLayout>
                  <c:x val="1.7948717948717947E-2"/>
                  <c:y val="-9.259259259259258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E0-471D-9437-DCCA2875D237}"/>
                </c:ext>
              </c:extLst>
            </c:dLbl>
            <c:dLbl>
              <c:idx val="1"/>
              <c:layout>
                <c:manualLayout>
                  <c:x val="1.025641025641021E-2"/>
                  <c:y val="1.85185185185185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E0-471D-9437-DCCA2875D237}"/>
                </c:ext>
              </c:extLst>
            </c:dLbl>
            <c:dLbl>
              <c:idx val="2"/>
              <c:layout>
                <c:manualLayout>
                  <c:x val="3.3333333333333333E-2"/>
                  <c:y val="1.85185185185185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E0-471D-9437-DCCA2875D237}"/>
                </c:ext>
              </c:extLst>
            </c:dLbl>
            <c:dLbl>
              <c:idx val="3"/>
              <c:layout>
                <c:manualLayout>
                  <c:x val="6.5455833702668647E-3"/>
                  <c:y val="3.737184960313695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E0-471D-9437-DCCA2875D237}"/>
                </c:ext>
              </c:extLst>
            </c:dLbl>
            <c:dLbl>
              <c:idx val="4"/>
              <c:layout>
                <c:manualLayout>
                  <c:x val="-6.2749577193357692E-3"/>
                  <c:y val="3.79853271353129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E0-471D-9437-DCCA2875D237}"/>
                </c:ext>
              </c:extLst>
            </c:dLbl>
            <c:dLbl>
              <c:idx val="5"/>
              <c:layout>
                <c:manualLayout>
                  <c:x val="-1.0953650396052794E-2"/>
                  <c:y val="4.60174556493691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E0-471D-9437-DCCA2875D237}"/>
                </c:ext>
              </c:extLst>
            </c:dLbl>
            <c:dLbl>
              <c:idx val="6"/>
              <c:layout>
                <c:manualLayout>
                  <c:x val="-7.6923246537616008E-3"/>
                  <c:y val="4.07741201024569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E0-471D-9437-DCCA2875D237}"/>
                </c:ext>
              </c:extLst>
            </c:dLbl>
            <c:dLbl>
              <c:idx val="7"/>
              <c:layout>
                <c:manualLayout>
                  <c:x val="-3.0411208400126125E-2"/>
                  <c:y val="3.07288998513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E0-471D-9437-DCCA2875D237}"/>
                </c:ext>
              </c:extLst>
            </c:dLbl>
            <c:dLbl>
              <c:idx val="8"/>
              <c:layout>
                <c:manualLayout>
                  <c:x val="-2.4594153398145326E-2"/>
                  <c:y val="-1.94263668848622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E0-471D-9437-DCCA2875D237}"/>
                </c:ext>
              </c:extLst>
            </c:dLbl>
            <c:dLbl>
              <c:idx val="9"/>
              <c:layout>
                <c:manualLayout>
                  <c:x val="-2.6352852631029634E-2"/>
                  <c:y val="-4.48306612275875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E0-471D-9437-DCCA2875D237}"/>
                </c:ext>
              </c:extLst>
            </c:dLbl>
            <c:dLbl>
              <c:idx val="10"/>
              <c:layout>
                <c:manualLayout>
                  <c:x val="-1.5259699930395864E-2"/>
                  <c:y val="-8.22834645669291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3E0-471D-9437-DCCA2875D237}"/>
                </c:ext>
              </c:extLst>
            </c:dLbl>
            <c:dLbl>
              <c:idx val="11"/>
              <c:layout>
                <c:manualLayout>
                  <c:x val="-1.5054882497192893E-2"/>
                  <c:y val="-5.60420212194802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3E0-471D-9437-DCCA2875D237}"/>
                </c:ext>
              </c:extLst>
            </c:dLbl>
            <c:dLbl>
              <c:idx val="12"/>
              <c:layout>
                <c:manualLayout>
                  <c:x val="-1.5384615384615385E-2"/>
                  <c:y val="-2.314814814814814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3E0-471D-9437-DCCA2875D237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.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6'!$A$17:$A$28</c:f>
              <c:strCache>
                <c:ptCount val="12"/>
                <c:pt idx="0">
                  <c:v>Infracțiuni în domeniul transporturilor</c:v>
                </c:pt>
                <c:pt idx="1">
                  <c:v>Furt</c:v>
                </c:pt>
                <c:pt idx="2">
                  <c:v>Huliganism</c:v>
                </c:pt>
                <c:pt idx="3">
                  <c:v>Infracțiuni contra autorităților publice și securității de stat</c:v>
                </c:pt>
                <c:pt idx="4">
                  <c:v>Infracțiuni legate de droguri</c:v>
                </c:pt>
                <c:pt idx="5">
                  <c:v>Escrocherii</c:v>
                </c:pt>
                <c:pt idx="6">
                  <c:v>Jaf</c:v>
                </c:pt>
                <c:pt idx="7">
                  <c:v>Omor</c:v>
                </c:pt>
                <c:pt idx="8">
                  <c:v>Vătămare corporală gravă</c:v>
                </c:pt>
                <c:pt idx="9">
                  <c:v>Viol</c:v>
                </c:pt>
                <c:pt idx="10">
                  <c:v>Tâlhării</c:v>
                </c:pt>
                <c:pt idx="11">
                  <c:v>Alte infracțiuni</c:v>
                </c:pt>
              </c:strCache>
            </c:strRef>
          </c:cat>
          <c:val>
            <c:numRef>
              <c:f>'Figura 6'!$B$17:$B$28</c:f>
              <c:numCache>
                <c:formatCode>0,0</c:formatCode>
                <c:ptCount val="12"/>
                <c:pt idx="0">
                  <c:v>36.4</c:v>
                </c:pt>
                <c:pt idx="1">
                  <c:v>12.7</c:v>
                </c:pt>
                <c:pt idx="2">
                  <c:v>7.7</c:v>
                </c:pt>
                <c:pt idx="3">
                  <c:v>4.5999999999999996</c:v>
                </c:pt>
                <c:pt idx="4">
                  <c:v>4</c:v>
                </c:pt>
                <c:pt idx="5">
                  <c:v>3</c:v>
                </c:pt>
                <c:pt idx="6">
                  <c:v>2.7</c:v>
                </c:pt>
                <c:pt idx="7">
                  <c:v>1.2</c:v>
                </c:pt>
                <c:pt idx="8">
                  <c:v>1</c:v>
                </c:pt>
                <c:pt idx="9">
                  <c:v>1</c:v>
                </c:pt>
                <c:pt idx="10">
                  <c:v>0.8</c:v>
                </c:pt>
                <c:pt idx="11">
                  <c:v>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3E0-471D-9437-DCCA2875D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049627541413301"/>
          <c:y val="0.10213920934301818"/>
          <c:w val="0.46295085350203463"/>
          <c:h val="0.7769118395084334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Femei</a:t>
            </a:r>
          </a:p>
        </c:rich>
      </c:tx>
      <c:layout>
        <c:manualLayout>
          <c:xMode val="edge"/>
          <c:yMode val="edge"/>
          <c:x val="0.26553487930113606"/>
          <c:y val="5.077430820005077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540576466643"/>
          <c:y val="0.18918067457866319"/>
          <c:w val="0.37509565361757996"/>
          <c:h val="0.6864850385704833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9D-4780-8AE6-FB8962438D1B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9D-4780-8AE6-FB8962438D1B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9D-4780-8AE6-FB8962438D1B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99D-4780-8AE6-FB8962438D1B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99D-4780-8AE6-FB8962438D1B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99D-4780-8AE6-FB8962438D1B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7'!$A$18:$A$23</c:f>
              <c:strCache>
                <c:ptCount val="6"/>
                <c:pt idx="0">
                  <c:v>până la 20 ani</c:v>
                </c:pt>
                <c:pt idx="1">
                  <c:v>20-29 ani</c:v>
                </c:pt>
                <c:pt idx="2">
                  <c:v>30-39 ani</c:v>
                </c:pt>
                <c:pt idx="3">
                  <c:v>40-49 ani</c:v>
                </c:pt>
                <c:pt idx="4">
                  <c:v>50-60 ani</c:v>
                </c:pt>
                <c:pt idx="5">
                  <c:v>60 și peste</c:v>
                </c:pt>
              </c:strCache>
            </c:strRef>
          </c:cat>
          <c:val>
            <c:numRef>
              <c:f>'Figura 7'!$B$18:$B$23</c:f>
              <c:numCache>
                <c:formatCode>General</c:formatCode>
                <c:ptCount val="6"/>
                <c:pt idx="0">
                  <c:v>2.5</c:v>
                </c:pt>
                <c:pt idx="1">
                  <c:v>16.3</c:v>
                </c:pt>
                <c:pt idx="2">
                  <c:v>29.5</c:v>
                </c:pt>
                <c:pt idx="3">
                  <c:v>23.4</c:v>
                </c:pt>
                <c:pt idx="4" formatCode="0,0">
                  <c:v>17.2</c:v>
                </c:pt>
                <c:pt idx="5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9D-4780-8AE6-FB8962438D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Bărbați</a:t>
            </a:r>
          </a:p>
        </c:rich>
      </c:tx>
      <c:layout>
        <c:manualLayout>
          <c:xMode val="edge"/>
          <c:yMode val="edge"/>
          <c:x val="0.575895355855362"/>
          <c:y val="3.96812100615082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1643399951866317"/>
          <c:y val="0.17933808805814169"/>
          <c:w val="0.439377639004918"/>
          <c:h val="0.6954586793672068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73-4EAA-B74A-7D8CE66B5973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73-4EAA-B74A-7D8CE66B5973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73-4EAA-B74A-7D8CE66B5973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B73-4EAA-B74A-7D8CE66B5973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B73-4EAA-B74A-7D8CE66B5973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B73-4EAA-B74A-7D8CE66B5973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7'!$A$18:$A$23</c:f>
              <c:strCache>
                <c:ptCount val="6"/>
                <c:pt idx="0">
                  <c:v>până la 20 ani</c:v>
                </c:pt>
                <c:pt idx="1">
                  <c:v>20-29 ani</c:v>
                </c:pt>
                <c:pt idx="2">
                  <c:v>30-39 ani</c:v>
                </c:pt>
                <c:pt idx="3">
                  <c:v>40-49 ani</c:v>
                </c:pt>
                <c:pt idx="4">
                  <c:v>50-60 ani</c:v>
                </c:pt>
                <c:pt idx="5">
                  <c:v>60 și peste</c:v>
                </c:pt>
              </c:strCache>
            </c:strRef>
          </c:cat>
          <c:val>
            <c:numRef>
              <c:f>'Figura 7'!$C$18:$C$23</c:f>
              <c:numCache>
                <c:formatCode>0,0</c:formatCode>
                <c:ptCount val="6"/>
                <c:pt idx="0" formatCode="General">
                  <c:v>4.0999999999999996</c:v>
                </c:pt>
                <c:pt idx="1">
                  <c:v>29.6</c:v>
                </c:pt>
                <c:pt idx="2">
                  <c:v>34.1</c:v>
                </c:pt>
                <c:pt idx="3" formatCode="General">
                  <c:v>19.600000000000001</c:v>
                </c:pt>
                <c:pt idx="4" formatCode="General">
                  <c:v>8.6999999999999993</c:v>
                </c:pt>
                <c:pt idx="5" formatCode="General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B73-4EAA-B74A-7D8CE66B5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1340397140707847E-4"/>
          <c:y val="0.2855834510047946"/>
          <c:w val="0.2691046000430935"/>
          <c:h val="0.436973357782331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177165</xdr:rowOff>
    </xdr:from>
    <xdr:to>
      <xdr:col>8</xdr:col>
      <xdr:colOff>447675</xdr:colOff>
      <xdr:row>13</xdr:row>
      <xdr:rowOff>57150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36196</xdr:colOff>
      <xdr:row>1</xdr:row>
      <xdr:rowOff>11430</xdr:rowOff>
    </xdr:from>
    <xdr:to>
      <xdr:col>8</xdr:col>
      <xdr:colOff>428626</xdr:colOff>
      <xdr:row>15</xdr:row>
      <xdr:rowOff>76200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160020</xdr:rowOff>
    </xdr:from>
    <xdr:to>
      <xdr:col>8</xdr:col>
      <xdr:colOff>47625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7621</xdr:rowOff>
    </xdr:from>
    <xdr:to>
      <xdr:col>8</xdr:col>
      <xdr:colOff>413385</xdr:colOff>
      <xdr:row>14</xdr:row>
      <xdr:rowOff>114301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470535</xdr:colOff>
      <xdr:row>0</xdr:row>
      <xdr:rowOff>177166</xdr:rowOff>
    </xdr:from>
    <xdr:to>
      <xdr:col>6</xdr:col>
      <xdr:colOff>228600</xdr:colOff>
      <xdr:row>15</xdr:row>
      <xdr:rowOff>19050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9</xdr:col>
      <xdr:colOff>561975</xdr:colOff>
      <xdr:row>13</xdr:row>
      <xdr:rowOff>171450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</xdr:rowOff>
    </xdr:from>
    <xdr:to>
      <xdr:col>7</xdr:col>
      <xdr:colOff>5715</xdr:colOff>
      <xdr:row>14</xdr:row>
      <xdr:rowOff>38100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70485</xdr:colOff>
      <xdr:row>1</xdr:row>
      <xdr:rowOff>17145</xdr:rowOff>
    </xdr:from>
    <xdr:to>
      <xdr:col>10</xdr:col>
      <xdr:colOff>381000</xdr:colOff>
      <xdr:row>14</xdr:row>
      <xdr:rowOff>47625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sqref="A1:I1"/>
    </sheetView>
  </sheetViews>
  <sheetFormatPr defaultRowHeight="15" x14ac:dyDescent="0.25"/>
  <cols>
    <col min="2" max="2" width="10.7109375" customWidth="1"/>
  </cols>
  <sheetData>
    <row r="1" spans="1:10" s="122" customFormat="1" x14ac:dyDescent="0.25">
      <c r="A1" s="105" t="s">
        <v>69</v>
      </c>
      <c r="B1" s="105"/>
      <c r="C1" s="105"/>
      <c r="D1" s="105"/>
      <c r="E1" s="105"/>
      <c r="F1" s="105"/>
      <c r="G1" s="105"/>
      <c r="H1" s="105"/>
      <c r="I1" s="105"/>
      <c r="J1" s="96"/>
    </row>
    <row r="16" spans="1:10" x14ac:dyDescent="0.25">
      <c r="A16" s="1"/>
      <c r="B16" s="2"/>
      <c r="C16" s="3">
        <v>2017</v>
      </c>
      <c r="D16" s="4">
        <v>2018</v>
      </c>
      <c r="E16" s="4">
        <v>2019</v>
      </c>
      <c r="F16" s="40">
        <v>2020</v>
      </c>
      <c r="G16" s="40">
        <v>2021</v>
      </c>
    </row>
    <row r="17" spans="1:7" ht="28.15" customHeight="1" x14ac:dyDescent="0.25">
      <c r="A17" s="101" t="s">
        <v>30</v>
      </c>
      <c r="B17" s="102"/>
      <c r="C17" s="5">
        <v>35.58</v>
      </c>
      <c r="D17" s="5">
        <v>32</v>
      </c>
      <c r="E17" s="68">
        <v>31.7</v>
      </c>
      <c r="F17" s="68">
        <v>26.3</v>
      </c>
      <c r="G17" s="68">
        <v>27.2</v>
      </c>
    </row>
    <row r="18" spans="1:7" ht="28.15" customHeight="1" x14ac:dyDescent="0.25">
      <c r="A18" s="103" t="s">
        <v>31</v>
      </c>
      <c r="B18" s="104"/>
      <c r="C18" s="7">
        <v>130.31595787228369</v>
      </c>
      <c r="D18" s="7">
        <v>119.45629208564308</v>
      </c>
      <c r="E18" s="7">
        <v>120</v>
      </c>
      <c r="F18" s="7">
        <v>101</v>
      </c>
      <c r="G18" s="7">
        <v>105</v>
      </c>
    </row>
    <row r="19" spans="1:7" x14ac:dyDescent="0.25">
      <c r="F19" s="69"/>
      <c r="G19" s="69"/>
    </row>
  </sheetData>
  <mergeCells count="3">
    <mergeCell ref="A17:B17"/>
    <mergeCell ref="A18:B18"/>
    <mergeCell ref="A1:I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2"/>
  <sheetViews>
    <sheetView workbookViewId="0">
      <selection sqref="A1:J1"/>
    </sheetView>
  </sheetViews>
  <sheetFormatPr defaultRowHeight="15" x14ac:dyDescent="0.25"/>
  <cols>
    <col min="1" max="1" width="15.7109375" customWidth="1"/>
  </cols>
  <sheetData>
    <row r="1" spans="1:15" s="124" customFormat="1" x14ac:dyDescent="0.25">
      <c r="A1" s="131" t="s">
        <v>71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5" x14ac:dyDescent="0.25">
      <c r="A2" s="9"/>
      <c r="B2" s="9"/>
      <c r="C2" s="9"/>
      <c r="D2" s="9"/>
      <c r="E2" s="9"/>
      <c r="F2" s="9"/>
      <c r="G2" s="9"/>
      <c r="H2" s="9"/>
      <c r="I2" s="9"/>
      <c r="J2" s="9" t="s">
        <v>11</v>
      </c>
    </row>
    <row r="3" spans="1:15" x14ac:dyDescent="0.25">
      <c r="A3" s="114"/>
      <c r="B3" s="113">
        <v>2019</v>
      </c>
      <c r="C3" s="116"/>
      <c r="D3" s="117"/>
      <c r="E3" s="118">
        <v>2020</v>
      </c>
      <c r="F3" s="118"/>
      <c r="G3" s="118"/>
      <c r="H3" s="118">
        <v>2021</v>
      </c>
      <c r="I3" s="118"/>
      <c r="J3" s="113"/>
      <c r="K3" s="69"/>
    </row>
    <row r="4" spans="1:15" x14ac:dyDescent="0.25">
      <c r="A4" s="134"/>
      <c r="B4" s="114" t="s">
        <v>12</v>
      </c>
      <c r="C4" s="119" t="s">
        <v>1</v>
      </c>
      <c r="D4" s="120"/>
      <c r="E4" s="121" t="s">
        <v>12</v>
      </c>
      <c r="F4" s="121" t="s">
        <v>1</v>
      </c>
      <c r="G4" s="121"/>
      <c r="H4" s="121" t="s">
        <v>12</v>
      </c>
      <c r="I4" s="121" t="s">
        <v>1</v>
      </c>
      <c r="J4" s="119"/>
      <c r="K4" s="69"/>
    </row>
    <row r="5" spans="1:15" x14ac:dyDescent="0.25">
      <c r="A5" s="115"/>
      <c r="B5" s="115"/>
      <c r="C5" s="39" t="s">
        <v>21</v>
      </c>
      <c r="D5" s="39" t="s">
        <v>22</v>
      </c>
      <c r="E5" s="121"/>
      <c r="F5" s="39" t="s">
        <v>21</v>
      </c>
      <c r="G5" s="39" t="s">
        <v>22</v>
      </c>
      <c r="H5" s="121"/>
      <c r="I5" s="39" t="s">
        <v>21</v>
      </c>
      <c r="J5" s="74" t="s">
        <v>22</v>
      </c>
      <c r="K5" s="69"/>
    </row>
    <row r="6" spans="1:15" x14ac:dyDescent="0.25">
      <c r="A6" s="16" t="s">
        <v>23</v>
      </c>
      <c r="B6" s="38">
        <v>11644</v>
      </c>
      <c r="C6" s="10">
        <v>752</v>
      </c>
      <c r="D6" s="10">
        <v>435</v>
      </c>
      <c r="E6" s="31">
        <v>9401</v>
      </c>
      <c r="F6" s="10">
        <v>589</v>
      </c>
      <c r="G6" s="10">
        <v>318</v>
      </c>
      <c r="H6" s="31">
        <v>11529</v>
      </c>
      <c r="I6" s="10">
        <v>791</v>
      </c>
      <c r="J6" s="10">
        <v>330</v>
      </c>
      <c r="K6" s="95"/>
      <c r="N6" s="94"/>
    </row>
    <row r="7" spans="1:15" x14ac:dyDescent="0.25">
      <c r="A7" s="135" t="s">
        <v>1</v>
      </c>
      <c r="B7" s="11"/>
      <c r="C7" s="11"/>
      <c r="D7" s="11"/>
      <c r="E7" s="11"/>
      <c r="F7" s="11"/>
      <c r="G7" s="11"/>
      <c r="H7" s="11"/>
      <c r="I7" s="11"/>
      <c r="J7" s="11"/>
      <c r="N7" s="94"/>
    </row>
    <row r="8" spans="1:15" x14ac:dyDescent="0.25">
      <c r="A8" s="135" t="s">
        <v>24</v>
      </c>
      <c r="B8" s="37">
        <v>2449</v>
      </c>
      <c r="C8" s="11">
        <v>130</v>
      </c>
      <c r="D8" s="11">
        <v>109</v>
      </c>
      <c r="E8" s="32">
        <v>2417</v>
      </c>
      <c r="F8" s="11">
        <v>146</v>
      </c>
      <c r="G8" s="11">
        <v>131</v>
      </c>
      <c r="H8" s="32">
        <v>3421</v>
      </c>
      <c r="I8" s="11">
        <v>242</v>
      </c>
      <c r="J8" s="11">
        <v>174</v>
      </c>
      <c r="K8" s="72"/>
      <c r="L8" s="72"/>
      <c r="M8" s="72"/>
      <c r="N8" s="94"/>
      <c r="O8" s="72"/>
    </row>
    <row r="9" spans="1:15" x14ac:dyDescent="0.25">
      <c r="A9" s="135" t="s">
        <v>25</v>
      </c>
      <c r="B9" s="37">
        <v>2288</v>
      </c>
      <c r="C9" s="11">
        <v>148</v>
      </c>
      <c r="D9" s="11">
        <v>31</v>
      </c>
      <c r="E9" s="32">
        <v>1126</v>
      </c>
      <c r="F9" s="11">
        <v>115</v>
      </c>
      <c r="G9" s="11">
        <v>21</v>
      </c>
      <c r="H9" s="32">
        <v>1106</v>
      </c>
      <c r="I9" s="11">
        <v>85</v>
      </c>
      <c r="J9" s="11">
        <v>25</v>
      </c>
      <c r="K9" s="72"/>
      <c r="L9" s="72"/>
      <c r="M9" s="72"/>
      <c r="N9" s="94"/>
      <c r="O9" s="72"/>
    </row>
    <row r="10" spans="1:15" ht="24" x14ac:dyDescent="0.25">
      <c r="A10" s="135" t="s">
        <v>26</v>
      </c>
      <c r="B10" s="37">
        <v>2582</v>
      </c>
      <c r="C10" s="11">
        <v>222</v>
      </c>
      <c r="D10" s="11">
        <v>183</v>
      </c>
      <c r="E10" s="32">
        <v>2104</v>
      </c>
      <c r="F10" s="11">
        <v>170</v>
      </c>
      <c r="G10" s="11">
        <v>140</v>
      </c>
      <c r="H10" s="32">
        <v>2318</v>
      </c>
      <c r="I10" s="11">
        <v>222</v>
      </c>
      <c r="J10" s="11">
        <v>113</v>
      </c>
      <c r="K10" s="72"/>
      <c r="L10" s="72"/>
      <c r="M10" s="72"/>
      <c r="N10" s="94"/>
      <c r="O10" s="72"/>
    </row>
    <row r="11" spans="1:15" ht="36" x14ac:dyDescent="0.25">
      <c r="A11" s="136" t="s">
        <v>27</v>
      </c>
      <c r="B11" s="37">
        <v>3977</v>
      </c>
      <c r="C11" s="11">
        <v>206</v>
      </c>
      <c r="D11" s="11">
        <v>80</v>
      </c>
      <c r="E11" s="32">
        <v>3754</v>
      </c>
      <c r="F11" s="11">
        <v>158</v>
      </c>
      <c r="G11" s="11">
        <v>17</v>
      </c>
      <c r="H11" s="32">
        <v>4681</v>
      </c>
      <c r="I11" s="11">
        <v>242</v>
      </c>
      <c r="J11" s="11">
        <v>16</v>
      </c>
      <c r="K11" s="72"/>
      <c r="L11" s="72"/>
      <c r="M11" s="72"/>
      <c r="N11" s="94"/>
      <c r="O11" s="72"/>
    </row>
    <row r="12" spans="1:15" x14ac:dyDescent="0.25">
      <c r="A12" s="137" t="s">
        <v>28</v>
      </c>
      <c r="B12" s="85">
        <v>348</v>
      </c>
      <c r="C12" s="35">
        <v>46</v>
      </c>
      <c r="D12" s="35">
        <v>32</v>
      </c>
      <c r="E12" s="35" t="s">
        <v>29</v>
      </c>
      <c r="F12" s="35" t="s">
        <v>29</v>
      </c>
      <c r="G12" s="35">
        <v>9</v>
      </c>
      <c r="H12" s="30">
        <v>3</v>
      </c>
      <c r="I12" s="30" t="s">
        <v>29</v>
      </c>
      <c r="J12" s="30">
        <v>2</v>
      </c>
      <c r="K12" s="72"/>
      <c r="L12" s="72"/>
      <c r="M12" s="72"/>
      <c r="N12" s="94"/>
      <c r="O12" s="72"/>
    </row>
  </sheetData>
  <mergeCells count="11"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3"/>
  <sheetViews>
    <sheetView workbookViewId="0">
      <selection sqref="A1:K1"/>
    </sheetView>
  </sheetViews>
  <sheetFormatPr defaultRowHeight="15" x14ac:dyDescent="0.25"/>
  <cols>
    <col min="1" max="1" width="11.7109375" customWidth="1"/>
    <col min="2" max="2" width="10.42578125" customWidth="1"/>
    <col min="3" max="3" width="9.85546875" customWidth="1"/>
  </cols>
  <sheetData>
    <row r="1" spans="1:15" s="124" customFormat="1" x14ac:dyDescent="0.25">
      <c r="A1" s="123" t="s">
        <v>70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38"/>
      <c r="M1" s="138"/>
      <c r="N1" s="138"/>
      <c r="O1" s="138"/>
    </row>
    <row r="17" spans="1:4" x14ac:dyDescent="0.25">
      <c r="A17" s="4"/>
      <c r="B17" s="3" t="s">
        <v>68</v>
      </c>
      <c r="C17" s="75" t="s">
        <v>67</v>
      </c>
      <c r="D17" s="69"/>
    </row>
    <row r="18" spans="1:4" ht="24" x14ac:dyDescent="0.25">
      <c r="A18" s="45" t="s">
        <v>61</v>
      </c>
      <c r="B18" s="58">
        <v>2.5</v>
      </c>
      <c r="C18" s="86">
        <v>4.0999999999999996</v>
      </c>
      <c r="D18" s="69"/>
    </row>
    <row r="19" spans="1:4" x14ac:dyDescent="0.25">
      <c r="A19" s="61" t="s">
        <v>62</v>
      </c>
      <c r="B19" s="58">
        <v>16.3</v>
      </c>
      <c r="C19" s="87">
        <v>29.6</v>
      </c>
      <c r="D19" s="69"/>
    </row>
    <row r="20" spans="1:4" x14ac:dyDescent="0.25">
      <c r="A20" s="61" t="s">
        <v>63</v>
      </c>
      <c r="B20" s="58">
        <v>29.5</v>
      </c>
      <c r="C20" s="87">
        <v>34.1</v>
      </c>
      <c r="D20" s="69"/>
    </row>
    <row r="21" spans="1:4" x14ac:dyDescent="0.25">
      <c r="A21" s="61" t="s">
        <v>64</v>
      </c>
      <c r="B21" s="58">
        <v>23.4</v>
      </c>
      <c r="C21" s="86">
        <v>19.600000000000001</v>
      </c>
      <c r="D21" s="69"/>
    </row>
    <row r="22" spans="1:4" x14ac:dyDescent="0.25">
      <c r="A22" s="61" t="s">
        <v>65</v>
      </c>
      <c r="B22" s="59">
        <v>17.2</v>
      </c>
      <c r="C22" s="86">
        <v>8.6999999999999993</v>
      </c>
      <c r="D22" s="69"/>
    </row>
    <row r="23" spans="1:4" x14ac:dyDescent="0.25">
      <c r="A23" s="62" t="s">
        <v>66</v>
      </c>
      <c r="B23" s="60">
        <v>11.1</v>
      </c>
      <c r="C23" s="88">
        <v>3.9</v>
      </c>
      <c r="D23" s="69"/>
    </row>
  </sheetData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sqref="A1:I1"/>
    </sheetView>
  </sheetViews>
  <sheetFormatPr defaultRowHeight="15" x14ac:dyDescent="0.25"/>
  <cols>
    <col min="2" max="2" width="12.28515625" customWidth="1"/>
  </cols>
  <sheetData>
    <row r="1" spans="1:9" s="124" customFormat="1" x14ac:dyDescent="0.25">
      <c r="A1" s="125" t="s">
        <v>77</v>
      </c>
      <c r="B1" s="125"/>
      <c r="C1" s="125"/>
      <c r="D1" s="125"/>
      <c r="E1" s="125"/>
      <c r="F1" s="125"/>
      <c r="G1" s="125"/>
      <c r="H1" s="125"/>
      <c r="I1" s="125"/>
    </row>
    <row r="2" spans="1:9" x14ac:dyDescent="0.25">
      <c r="A2" s="9"/>
      <c r="B2" s="9"/>
      <c r="C2" s="9"/>
      <c r="D2" s="9"/>
      <c r="E2" s="9"/>
      <c r="F2" s="9"/>
      <c r="G2" s="9"/>
      <c r="H2" s="9"/>
      <c r="I2" s="9"/>
    </row>
    <row r="3" spans="1:9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x14ac:dyDescent="0.25">
      <c r="A11" s="9"/>
      <c r="B11" s="9"/>
      <c r="C11" s="9"/>
      <c r="D11" s="9"/>
      <c r="E11" s="9"/>
      <c r="F11" s="9"/>
      <c r="G11" s="9"/>
      <c r="H11" s="9"/>
      <c r="I11" s="9"/>
    </row>
    <row r="12" spans="1:9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9" x14ac:dyDescent="0.25">
      <c r="A13" s="9"/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9"/>
      <c r="B14" s="9"/>
      <c r="C14" s="9"/>
      <c r="D14" s="9"/>
      <c r="E14" s="9"/>
      <c r="F14" s="9"/>
      <c r="G14" s="9"/>
      <c r="H14" s="9"/>
      <c r="I14" s="9"/>
    </row>
    <row r="15" spans="1:9" x14ac:dyDescent="0.25">
      <c r="A15" s="9"/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1"/>
      <c r="B18" s="2"/>
      <c r="C18" s="4">
        <v>2017</v>
      </c>
      <c r="D18" s="4">
        <v>2018</v>
      </c>
      <c r="E18" s="76">
        <v>2019</v>
      </c>
      <c r="F18" s="76">
        <v>2020</v>
      </c>
      <c r="G18" s="76">
        <v>2021</v>
      </c>
      <c r="H18" s="9"/>
      <c r="I18" s="9"/>
    </row>
    <row r="19" spans="1:9" ht="25.9" customHeight="1" x14ac:dyDescent="0.25">
      <c r="A19" s="106" t="s">
        <v>32</v>
      </c>
      <c r="B19" s="107"/>
      <c r="C19" s="44">
        <v>28</v>
      </c>
      <c r="D19" s="44">
        <v>26.5</v>
      </c>
      <c r="E19" s="44">
        <v>21.3</v>
      </c>
      <c r="F19" s="44">
        <v>18.600000000000001</v>
      </c>
      <c r="G19" s="44">
        <v>20</v>
      </c>
      <c r="H19" s="9"/>
      <c r="I19" s="9"/>
    </row>
    <row r="20" spans="1:9" ht="38.450000000000003" customHeight="1" x14ac:dyDescent="0.25">
      <c r="A20" s="108" t="s">
        <v>33</v>
      </c>
      <c r="B20" s="109"/>
      <c r="C20" s="41">
        <v>21.5</v>
      </c>
      <c r="D20" s="41">
        <f>(7125/32035)*100</f>
        <v>22.241298579678475</v>
      </c>
      <c r="E20" s="42">
        <v>17.8</v>
      </c>
      <c r="F20" s="42">
        <v>18.399999999999999</v>
      </c>
      <c r="G20" s="42">
        <v>19.100000000000001</v>
      </c>
      <c r="H20" s="9"/>
      <c r="I20" s="9"/>
    </row>
    <row r="21" spans="1:9" x14ac:dyDescent="0.25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25">
      <c r="A22" s="9"/>
      <c r="B22" s="9"/>
      <c r="C22" s="9"/>
      <c r="D22" s="9"/>
      <c r="E22" s="9"/>
      <c r="F22" s="9"/>
      <c r="G22" s="9"/>
      <c r="H22" s="9"/>
      <c r="I22" s="9"/>
    </row>
  </sheetData>
  <mergeCells count="3">
    <mergeCell ref="A19:B19"/>
    <mergeCell ref="A20:B20"/>
    <mergeCell ref="A1:I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>
      <selection sqref="A1:F1"/>
    </sheetView>
  </sheetViews>
  <sheetFormatPr defaultRowHeight="15" x14ac:dyDescent="0.25"/>
  <cols>
    <col min="1" max="1" width="23.28515625" customWidth="1"/>
  </cols>
  <sheetData>
    <row r="1" spans="1:6" s="124" customFormat="1" x14ac:dyDescent="0.25">
      <c r="A1" s="127" t="s">
        <v>76</v>
      </c>
      <c r="B1" s="127"/>
      <c r="C1" s="127"/>
      <c r="D1" s="127"/>
      <c r="E1" s="127"/>
      <c r="F1" s="127"/>
    </row>
    <row r="2" spans="1:6" x14ac:dyDescent="0.25">
      <c r="A2" s="8"/>
      <c r="B2" s="9"/>
      <c r="C2" s="9"/>
      <c r="D2" s="9"/>
      <c r="E2" s="9"/>
      <c r="F2" s="21" t="s">
        <v>5</v>
      </c>
    </row>
    <row r="3" spans="1:6" x14ac:dyDescent="0.25">
      <c r="A3" s="14"/>
      <c r="B3" s="15">
        <v>2017</v>
      </c>
      <c r="C3" s="15">
        <v>2018</v>
      </c>
      <c r="D3" s="20">
        <v>2019</v>
      </c>
      <c r="E3" s="20">
        <v>2020</v>
      </c>
      <c r="F3" s="20">
        <v>2021</v>
      </c>
    </row>
    <row r="4" spans="1:6" ht="24" x14ac:dyDescent="0.25">
      <c r="A4" s="16" t="s">
        <v>0</v>
      </c>
      <c r="B4" s="12">
        <v>798</v>
      </c>
      <c r="C4" s="12">
        <v>688</v>
      </c>
      <c r="D4" s="12">
        <v>664</v>
      </c>
      <c r="E4" s="12">
        <v>606</v>
      </c>
      <c r="F4" s="12">
        <v>695</v>
      </c>
    </row>
    <row r="5" spans="1:6" x14ac:dyDescent="0.25">
      <c r="A5" s="17" t="s">
        <v>1</v>
      </c>
      <c r="B5" s="13"/>
      <c r="C5" s="13"/>
      <c r="D5" s="13"/>
      <c r="E5" s="13"/>
      <c r="F5" s="13"/>
    </row>
    <row r="6" spans="1:6" x14ac:dyDescent="0.25">
      <c r="A6" s="77" t="s">
        <v>2</v>
      </c>
      <c r="B6" s="13">
        <v>103</v>
      </c>
      <c r="C6" s="13">
        <v>86</v>
      </c>
      <c r="D6" s="13">
        <v>102</v>
      </c>
      <c r="E6" s="13">
        <v>35</v>
      </c>
      <c r="F6" s="13">
        <v>47</v>
      </c>
    </row>
    <row r="7" spans="1:6" x14ac:dyDescent="0.25">
      <c r="A7" s="77" t="s">
        <v>3</v>
      </c>
      <c r="B7" s="13">
        <v>695</v>
      </c>
      <c r="C7" s="13">
        <v>602</v>
      </c>
      <c r="D7" s="13">
        <v>562</v>
      </c>
      <c r="E7" s="13">
        <v>571</v>
      </c>
      <c r="F7" s="13">
        <v>648</v>
      </c>
    </row>
    <row r="8" spans="1:6" ht="36" x14ac:dyDescent="0.25">
      <c r="A8" s="18" t="s">
        <v>4</v>
      </c>
      <c r="B8" s="19">
        <v>134</v>
      </c>
      <c r="C8" s="19">
        <v>118</v>
      </c>
      <c r="D8" s="19">
        <v>116</v>
      </c>
      <c r="E8" s="19">
        <v>108</v>
      </c>
      <c r="F8" s="19">
        <v>124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workbookViewId="0">
      <selection sqref="A1:H1"/>
    </sheetView>
  </sheetViews>
  <sheetFormatPr defaultRowHeight="15" x14ac:dyDescent="0.25"/>
  <cols>
    <col min="1" max="1" width="11.42578125" customWidth="1"/>
    <col min="2" max="2" width="12.5703125" customWidth="1"/>
    <col min="3" max="3" width="16.5703125" customWidth="1"/>
    <col min="4" max="4" width="14.28515625" customWidth="1"/>
    <col min="5" max="5" width="9.42578125" customWidth="1"/>
    <col min="6" max="6" width="8.7109375" customWidth="1"/>
    <col min="7" max="7" width="9.7109375" customWidth="1"/>
    <col min="8" max="8" width="10" customWidth="1"/>
    <col min="9" max="9" width="10.28515625" customWidth="1"/>
  </cols>
  <sheetData>
    <row r="1" spans="1:8" s="124" customFormat="1" x14ac:dyDescent="0.25">
      <c r="A1" s="123" t="s">
        <v>75</v>
      </c>
      <c r="B1" s="123"/>
      <c r="C1" s="123"/>
      <c r="D1" s="123"/>
      <c r="E1" s="123"/>
      <c r="F1" s="123"/>
      <c r="G1" s="123"/>
      <c r="H1" s="123"/>
    </row>
    <row r="19" spans="1:15" ht="72" x14ac:dyDescent="0.25">
      <c r="A19" s="99" t="s">
        <v>34</v>
      </c>
      <c r="B19" s="100" t="s">
        <v>35</v>
      </c>
      <c r="C19" s="100" t="s">
        <v>36</v>
      </c>
      <c r="D19" s="100" t="s">
        <v>37</v>
      </c>
      <c r="E19" s="100" t="s">
        <v>39</v>
      </c>
      <c r="F19" s="100" t="s">
        <v>38</v>
      </c>
      <c r="G19" s="100" t="s">
        <v>40</v>
      </c>
      <c r="H19" s="100" t="s">
        <v>41</v>
      </c>
      <c r="I19" s="128" t="s">
        <v>42</v>
      </c>
    </row>
    <row r="20" spans="1:15" x14ac:dyDescent="0.25">
      <c r="A20" s="43">
        <v>43.3</v>
      </c>
      <c r="B20" s="43">
        <v>20.100000000000001</v>
      </c>
      <c r="C20" s="43">
        <v>6.7</v>
      </c>
      <c r="D20" s="43">
        <v>4.7</v>
      </c>
      <c r="E20" s="43">
        <v>4.3</v>
      </c>
      <c r="F20" s="43">
        <v>4.2</v>
      </c>
      <c r="G20" s="43">
        <v>3.3</v>
      </c>
      <c r="H20" s="43">
        <v>3.2</v>
      </c>
      <c r="I20" s="43">
        <v>10.199999999999999</v>
      </c>
    </row>
    <row r="23" spans="1:15" x14ac:dyDescent="0.25">
      <c r="O23" s="70"/>
    </row>
  </sheetData>
  <mergeCells count="1">
    <mergeCell ref="A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workbookViewId="0">
      <selection sqref="A1:I1"/>
    </sheetView>
  </sheetViews>
  <sheetFormatPr defaultRowHeight="15" x14ac:dyDescent="0.25"/>
  <cols>
    <col min="1" max="1" width="12.28515625" customWidth="1"/>
  </cols>
  <sheetData>
    <row r="1" spans="1:9" s="124" customFormat="1" x14ac:dyDescent="0.25">
      <c r="A1" s="125" t="s">
        <v>74</v>
      </c>
      <c r="B1" s="125"/>
      <c r="C1" s="125"/>
      <c r="D1" s="125"/>
      <c r="E1" s="125"/>
      <c r="F1" s="125"/>
      <c r="G1" s="125"/>
      <c r="H1" s="125"/>
      <c r="I1" s="125"/>
    </row>
    <row r="17" spans="1:7" x14ac:dyDescent="0.25">
      <c r="A17" s="6"/>
      <c r="B17" s="110">
        <v>2019</v>
      </c>
      <c r="C17" s="111"/>
      <c r="D17" s="110">
        <v>2020</v>
      </c>
      <c r="E17" s="111"/>
      <c r="F17" s="112">
        <v>2021</v>
      </c>
      <c r="G17" s="112"/>
    </row>
    <row r="18" spans="1:7" x14ac:dyDescent="0.25">
      <c r="A18" s="46"/>
      <c r="B18" s="81" t="s">
        <v>13</v>
      </c>
      <c r="C18" s="82" t="s">
        <v>14</v>
      </c>
      <c r="D18" s="81" t="s">
        <v>13</v>
      </c>
      <c r="E18" s="82" t="s">
        <v>14</v>
      </c>
      <c r="F18" s="78" t="s">
        <v>13</v>
      </c>
      <c r="G18" s="78" t="s">
        <v>14</v>
      </c>
    </row>
    <row r="19" spans="1:7" x14ac:dyDescent="0.25">
      <c r="A19" s="79" t="s">
        <v>43</v>
      </c>
      <c r="B19" s="47">
        <v>6.2</v>
      </c>
      <c r="C19" s="47">
        <v>18.7</v>
      </c>
      <c r="D19" s="47">
        <v>4.2</v>
      </c>
      <c r="E19" s="47">
        <v>11.4</v>
      </c>
      <c r="F19" s="44">
        <v>5</v>
      </c>
      <c r="G19" s="47">
        <v>15.5</v>
      </c>
    </row>
    <row r="20" spans="1:7" x14ac:dyDescent="0.25">
      <c r="A20" s="79" t="s">
        <v>44</v>
      </c>
      <c r="B20" s="44">
        <v>43.4</v>
      </c>
      <c r="C20" s="44">
        <v>22.9</v>
      </c>
      <c r="D20" s="47">
        <v>36.9</v>
      </c>
      <c r="E20" s="47">
        <v>21.8</v>
      </c>
      <c r="F20" s="47">
        <v>33.200000000000003</v>
      </c>
      <c r="G20" s="47">
        <v>17.5</v>
      </c>
    </row>
    <row r="21" spans="1:7" x14ac:dyDescent="0.25">
      <c r="A21" s="79" t="s">
        <v>45</v>
      </c>
      <c r="B21" s="44">
        <v>41.8</v>
      </c>
      <c r="C21" s="44">
        <v>47</v>
      </c>
      <c r="D21" s="47">
        <v>53.8</v>
      </c>
      <c r="E21" s="47">
        <v>56.5</v>
      </c>
      <c r="F21" s="47">
        <v>50.9</v>
      </c>
      <c r="G21" s="47">
        <v>57.3</v>
      </c>
    </row>
    <row r="22" spans="1:7" x14ac:dyDescent="0.25">
      <c r="A22" s="80" t="s">
        <v>46</v>
      </c>
      <c r="B22" s="41">
        <v>8.6</v>
      </c>
      <c r="C22" s="41">
        <v>11.4</v>
      </c>
      <c r="D22" s="48">
        <v>5.0999999999999996</v>
      </c>
      <c r="E22" s="48">
        <v>10.3</v>
      </c>
      <c r="F22" s="48">
        <v>10.9</v>
      </c>
      <c r="G22" s="48">
        <v>9.6999999999999993</v>
      </c>
    </row>
  </sheetData>
  <mergeCells count="4">
    <mergeCell ref="D17:E17"/>
    <mergeCell ref="F17:G17"/>
    <mergeCell ref="B17:C17"/>
    <mergeCell ref="A1:I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"/>
  <sheetViews>
    <sheetView workbookViewId="0">
      <selection sqref="A1:F1"/>
    </sheetView>
  </sheetViews>
  <sheetFormatPr defaultRowHeight="15" x14ac:dyDescent="0.25"/>
  <cols>
    <col min="1" max="1" width="20.85546875" customWidth="1"/>
  </cols>
  <sheetData>
    <row r="1" spans="1:8" s="124" customFormat="1" ht="26.25" customHeight="1" x14ac:dyDescent="0.25">
      <c r="A1" s="130" t="s">
        <v>78</v>
      </c>
      <c r="B1" s="129"/>
      <c r="C1" s="129"/>
      <c r="D1" s="129"/>
      <c r="E1" s="129"/>
      <c r="F1" s="129"/>
    </row>
    <row r="2" spans="1:8" x14ac:dyDescent="0.25">
      <c r="A2" s="22"/>
      <c r="B2" s="22"/>
      <c r="C2" s="22"/>
      <c r="D2" s="22"/>
      <c r="E2" s="22"/>
      <c r="F2" s="22" t="s">
        <v>11</v>
      </c>
    </row>
    <row r="3" spans="1:8" x14ac:dyDescent="0.25">
      <c r="A3" s="25"/>
      <c r="B3" s="26">
        <v>2017</v>
      </c>
      <c r="C3" s="26">
        <v>2018</v>
      </c>
      <c r="D3" s="26">
        <v>2019</v>
      </c>
      <c r="E3" s="26">
        <v>2020</v>
      </c>
      <c r="F3" s="84">
        <v>2021</v>
      </c>
    </row>
    <row r="4" spans="1:8" ht="24" x14ac:dyDescent="0.25">
      <c r="A4" s="27" t="s">
        <v>6</v>
      </c>
      <c r="B4" s="23">
        <v>585</v>
      </c>
      <c r="C4" s="23">
        <v>608</v>
      </c>
      <c r="D4" s="23">
        <v>620</v>
      </c>
      <c r="E4" s="23">
        <v>490</v>
      </c>
      <c r="F4" s="83">
        <v>436</v>
      </c>
    </row>
    <row r="5" spans="1:8" x14ac:dyDescent="0.25">
      <c r="A5" s="28" t="s">
        <v>1</v>
      </c>
      <c r="B5" s="24"/>
      <c r="C5" s="24"/>
      <c r="D5" s="24"/>
      <c r="E5" s="24"/>
      <c r="F5" s="63"/>
    </row>
    <row r="6" spans="1:8" x14ac:dyDescent="0.25">
      <c r="A6" s="28" t="s">
        <v>7</v>
      </c>
      <c r="B6" s="24">
        <v>63</v>
      </c>
      <c r="C6" s="24">
        <v>80</v>
      </c>
      <c r="D6" s="24">
        <v>82</v>
      </c>
      <c r="E6" s="24">
        <v>74</v>
      </c>
      <c r="F6" s="63">
        <v>45</v>
      </c>
      <c r="H6" s="63"/>
    </row>
    <row r="7" spans="1:8" x14ac:dyDescent="0.25">
      <c r="A7" s="28" t="s">
        <v>8</v>
      </c>
      <c r="B7" s="24">
        <v>123</v>
      </c>
      <c r="C7" s="24">
        <v>124</v>
      </c>
      <c r="D7" s="24">
        <v>123</v>
      </c>
      <c r="E7" s="24">
        <v>118</v>
      </c>
      <c r="F7" s="63">
        <v>116</v>
      </c>
      <c r="H7" s="63"/>
    </row>
    <row r="8" spans="1:8" x14ac:dyDescent="0.25">
      <c r="A8" s="28" t="s">
        <v>9</v>
      </c>
      <c r="B8" s="24">
        <v>298</v>
      </c>
      <c r="C8" s="24">
        <v>275</v>
      </c>
      <c r="D8" s="24">
        <v>271</v>
      </c>
      <c r="E8" s="24">
        <v>226</v>
      </c>
      <c r="F8" s="63">
        <v>215</v>
      </c>
      <c r="H8" s="63"/>
    </row>
    <row r="9" spans="1:8" x14ac:dyDescent="0.25">
      <c r="A9" s="29" t="s">
        <v>10</v>
      </c>
      <c r="B9" s="30">
        <v>101</v>
      </c>
      <c r="C9" s="30">
        <v>129</v>
      </c>
      <c r="D9" s="30">
        <v>144</v>
      </c>
      <c r="E9" s="30">
        <v>72</v>
      </c>
      <c r="F9" s="30">
        <v>60</v>
      </c>
      <c r="H9" s="63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workbookViewId="0">
      <selection sqref="A1:E1"/>
    </sheetView>
  </sheetViews>
  <sheetFormatPr defaultRowHeight="15" x14ac:dyDescent="0.25"/>
  <cols>
    <col min="1" max="1" width="20.85546875" customWidth="1"/>
    <col min="5" max="5" width="10.42578125" bestFit="1" customWidth="1"/>
  </cols>
  <sheetData>
    <row r="1" spans="1:6" s="124" customFormat="1" ht="28.5" customHeight="1" x14ac:dyDescent="0.25">
      <c r="A1" s="132" t="s">
        <v>79</v>
      </c>
      <c r="B1" s="131"/>
      <c r="C1" s="131"/>
      <c r="D1" s="131"/>
      <c r="E1" s="131"/>
    </row>
    <row r="2" spans="1:6" ht="12.75" customHeight="1" x14ac:dyDescent="0.25">
      <c r="A2" s="8"/>
      <c r="B2" s="9"/>
      <c r="C2" s="9"/>
      <c r="D2" s="9"/>
      <c r="E2" s="9"/>
    </row>
    <row r="3" spans="1:6" ht="36" x14ac:dyDescent="0.25">
      <c r="A3" s="97"/>
      <c r="B3" s="100">
        <v>2019</v>
      </c>
      <c r="C3" s="98">
        <v>2020</v>
      </c>
      <c r="D3" s="98">
        <v>2021</v>
      </c>
      <c r="E3" s="98" t="s">
        <v>80</v>
      </c>
    </row>
    <row r="4" spans="1:6" x14ac:dyDescent="0.25">
      <c r="A4" s="16" t="s">
        <v>12</v>
      </c>
      <c r="B4" s="31">
        <v>13059</v>
      </c>
      <c r="C4" s="31">
        <v>13017</v>
      </c>
      <c r="D4" s="133">
        <v>14263</v>
      </c>
      <c r="E4" s="65">
        <f>D4/C4*100</f>
        <v>109.57209802565875</v>
      </c>
    </row>
    <row r="5" spans="1:6" x14ac:dyDescent="0.25">
      <c r="A5" s="33" t="s">
        <v>1</v>
      </c>
      <c r="B5" s="11"/>
      <c r="C5" s="11"/>
      <c r="D5" s="63"/>
      <c r="E5" s="66"/>
    </row>
    <row r="6" spans="1:6" x14ac:dyDescent="0.25">
      <c r="A6" s="33" t="s">
        <v>13</v>
      </c>
      <c r="B6" s="32">
        <v>1117</v>
      </c>
      <c r="C6" s="32">
        <v>1002</v>
      </c>
      <c r="D6" s="64">
        <v>1142</v>
      </c>
      <c r="E6" s="66">
        <f t="shared" ref="E6:E13" si="0">D6/C6*100</f>
        <v>113.97205588822355</v>
      </c>
      <c r="F6" s="72"/>
    </row>
    <row r="7" spans="1:6" x14ac:dyDescent="0.25">
      <c r="A7" s="33" t="s">
        <v>14</v>
      </c>
      <c r="B7" s="32">
        <v>11942</v>
      </c>
      <c r="C7" s="32">
        <v>12015</v>
      </c>
      <c r="D7" s="64">
        <v>13121</v>
      </c>
      <c r="E7" s="66">
        <f t="shared" si="0"/>
        <v>109.20516021639617</v>
      </c>
      <c r="F7" s="72"/>
    </row>
    <row r="8" spans="1:6" x14ac:dyDescent="0.25">
      <c r="A8" s="33" t="s">
        <v>15</v>
      </c>
      <c r="B8" s="32">
        <v>1215</v>
      </c>
      <c r="C8" s="32">
        <v>1137</v>
      </c>
      <c r="D8" s="64">
        <v>1163</v>
      </c>
      <c r="E8" s="66">
        <f t="shared" si="0"/>
        <v>102.28671943711522</v>
      </c>
      <c r="F8" s="72"/>
    </row>
    <row r="9" spans="1:6" ht="36" x14ac:dyDescent="0.25">
      <c r="A9" s="17" t="s">
        <v>16</v>
      </c>
      <c r="B9" s="32">
        <v>5500</v>
      </c>
      <c r="C9" s="32">
        <v>5268</v>
      </c>
      <c r="D9" s="64">
        <v>5548</v>
      </c>
      <c r="E9" s="66">
        <f t="shared" si="0"/>
        <v>105.3151100987092</v>
      </c>
      <c r="F9" s="72"/>
    </row>
    <row r="10" spans="1:6" ht="36" x14ac:dyDescent="0.25">
      <c r="A10" s="17" t="s">
        <v>17</v>
      </c>
      <c r="B10" s="32">
        <v>1026</v>
      </c>
      <c r="C10" s="11">
        <v>917</v>
      </c>
      <c r="D10" s="63">
        <v>835</v>
      </c>
      <c r="E10" s="66">
        <f t="shared" si="0"/>
        <v>91.057797164667392</v>
      </c>
      <c r="F10" s="72"/>
    </row>
    <row r="11" spans="1:6" ht="36" x14ac:dyDescent="0.25">
      <c r="A11" s="17" t="s">
        <v>18</v>
      </c>
      <c r="B11" s="32">
        <v>2377</v>
      </c>
      <c r="C11" s="32">
        <v>2927</v>
      </c>
      <c r="D11" s="64">
        <v>3014</v>
      </c>
      <c r="E11" s="66">
        <f t="shared" si="0"/>
        <v>102.97232661428085</v>
      </c>
      <c r="F11" s="72"/>
    </row>
    <row r="12" spans="1:6" ht="24.6" customHeight="1" x14ac:dyDescent="0.25">
      <c r="A12" s="17" t="s">
        <v>19</v>
      </c>
      <c r="B12" s="32">
        <v>12633</v>
      </c>
      <c r="C12" s="32">
        <v>12737</v>
      </c>
      <c r="D12" s="64">
        <v>13979</v>
      </c>
      <c r="E12" s="66">
        <f t="shared" si="0"/>
        <v>109.75111878778362</v>
      </c>
      <c r="F12" s="72"/>
    </row>
    <row r="13" spans="1:6" ht="24" x14ac:dyDescent="0.25">
      <c r="A13" s="36" t="s">
        <v>20</v>
      </c>
      <c r="B13" s="34">
        <v>426</v>
      </c>
      <c r="C13" s="35">
        <v>280</v>
      </c>
      <c r="D13" s="30">
        <v>284</v>
      </c>
      <c r="E13" s="67">
        <f t="shared" si="0"/>
        <v>101.42857142857142</v>
      </c>
      <c r="F13" s="72"/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"/>
  <sheetViews>
    <sheetView workbookViewId="0">
      <selection sqref="A1:G1"/>
    </sheetView>
  </sheetViews>
  <sheetFormatPr defaultRowHeight="15" x14ac:dyDescent="0.25"/>
  <cols>
    <col min="1" max="1" width="25.7109375" customWidth="1"/>
    <col min="2" max="2" width="12.28515625" bestFit="1" customWidth="1"/>
    <col min="3" max="6" width="10.7109375" bestFit="1" customWidth="1"/>
  </cols>
  <sheetData>
    <row r="1" spans="1:7" s="124" customFormat="1" x14ac:dyDescent="0.25">
      <c r="A1" s="126" t="s">
        <v>73</v>
      </c>
      <c r="B1" s="126"/>
      <c r="C1" s="126"/>
      <c r="D1" s="126"/>
      <c r="E1" s="126"/>
      <c r="F1" s="126"/>
      <c r="G1" s="126"/>
    </row>
    <row r="17" spans="1:9" x14ac:dyDescent="0.25">
      <c r="A17" s="49"/>
      <c r="B17" s="3">
        <v>2017</v>
      </c>
      <c r="C17" s="4">
        <v>2018</v>
      </c>
      <c r="D17" s="4">
        <v>2019</v>
      </c>
      <c r="E17" s="4">
        <v>2020</v>
      </c>
      <c r="F17" s="4">
        <v>2021</v>
      </c>
    </row>
    <row r="18" spans="1:9" ht="24" x14ac:dyDescent="0.25">
      <c r="A18" s="50" t="s">
        <v>47</v>
      </c>
      <c r="B18" s="90">
        <v>38.299999999999997</v>
      </c>
      <c r="C18" s="90">
        <v>44.2</v>
      </c>
      <c r="D18" s="90">
        <v>44</v>
      </c>
      <c r="E18" s="90">
        <v>36.200000000000003</v>
      </c>
      <c r="F18" s="90">
        <v>44.4</v>
      </c>
      <c r="I18" s="89"/>
    </row>
    <row r="19" spans="1:9" ht="24" x14ac:dyDescent="0.25">
      <c r="A19" s="51" t="s">
        <v>48</v>
      </c>
      <c r="B19" s="90">
        <v>4.4000000000000004</v>
      </c>
      <c r="C19" s="90">
        <v>5.6</v>
      </c>
      <c r="D19" s="90">
        <v>5.4</v>
      </c>
      <c r="E19" s="90">
        <v>4.3</v>
      </c>
      <c r="F19" s="90">
        <v>5.8</v>
      </c>
    </row>
    <row r="20" spans="1:9" ht="27.75" customHeight="1" x14ac:dyDescent="0.25">
      <c r="A20" s="52" t="s">
        <v>49</v>
      </c>
      <c r="B20" s="42">
        <f>377/602064*10000</f>
        <v>6.2617927662175452</v>
      </c>
      <c r="C20" s="42">
        <v>7.6</v>
      </c>
      <c r="D20" s="42">
        <v>7.6</v>
      </c>
      <c r="E20" s="42">
        <v>5.7</v>
      </c>
      <c r="F20" s="42">
        <v>5.9</v>
      </c>
    </row>
    <row r="23" spans="1:9" x14ac:dyDescent="0.25">
      <c r="A23" s="73"/>
      <c r="D23" s="71"/>
      <c r="E23" s="71"/>
      <c r="F23" s="71"/>
    </row>
    <row r="25" spans="1:9" x14ac:dyDescent="0.25">
      <c r="B25" s="72"/>
      <c r="C25" s="72"/>
      <c r="D25" s="72"/>
      <c r="E25" s="72"/>
      <c r="F25" s="72"/>
    </row>
    <row r="29" spans="1:9" x14ac:dyDescent="0.25">
      <c r="B29" s="72"/>
      <c r="C29" s="72"/>
      <c r="D29" s="72"/>
      <c r="E29" s="72"/>
      <c r="F29" s="72"/>
    </row>
    <row r="33" spans="2:6" x14ac:dyDescent="0.25">
      <c r="B33" s="72"/>
      <c r="C33" s="72"/>
      <c r="D33" s="72"/>
      <c r="E33" s="72"/>
      <c r="F33" s="72"/>
    </row>
  </sheetData>
  <mergeCells count="1">
    <mergeCell ref="A1:G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8"/>
  <sheetViews>
    <sheetView workbookViewId="0">
      <selection sqref="A1:J1"/>
    </sheetView>
  </sheetViews>
  <sheetFormatPr defaultRowHeight="15" x14ac:dyDescent="0.25"/>
  <cols>
    <col min="1" max="1" width="24.140625" customWidth="1"/>
  </cols>
  <sheetData>
    <row r="1" spans="1:10" s="124" customFormat="1" x14ac:dyDescent="0.25">
      <c r="A1" s="125" t="s">
        <v>72</v>
      </c>
      <c r="B1" s="125"/>
      <c r="C1" s="125"/>
      <c r="D1" s="125"/>
      <c r="E1" s="125"/>
      <c r="F1" s="125"/>
      <c r="G1" s="125"/>
      <c r="H1" s="125"/>
      <c r="I1" s="125"/>
      <c r="J1" s="125"/>
    </row>
    <row r="16" spans="1:10" x14ac:dyDescent="0.25">
      <c r="A16" s="2"/>
      <c r="B16" s="53">
        <v>2021</v>
      </c>
    </row>
    <row r="17" spans="1:7" ht="24.75" x14ac:dyDescent="0.25">
      <c r="A17" s="54" t="s">
        <v>50</v>
      </c>
      <c r="B17" s="56">
        <v>36.4</v>
      </c>
    </row>
    <row r="18" spans="1:7" x14ac:dyDescent="0.25">
      <c r="A18" s="54" t="s">
        <v>51</v>
      </c>
      <c r="B18" s="56">
        <v>12.7</v>
      </c>
    </row>
    <row r="19" spans="1:7" x14ac:dyDescent="0.25">
      <c r="A19" s="54" t="s">
        <v>52</v>
      </c>
      <c r="B19" s="56">
        <v>7.7</v>
      </c>
    </row>
    <row r="20" spans="1:7" ht="26.25" customHeight="1" x14ac:dyDescent="0.25">
      <c r="A20" s="54" t="s">
        <v>53</v>
      </c>
      <c r="B20" s="56">
        <v>4.5999999999999996</v>
      </c>
    </row>
    <row r="21" spans="1:7" x14ac:dyDescent="0.25">
      <c r="A21" s="54" t="s">
        <v>54</v>
      </c>
      <c r="B21" s="56">
        <v>4</v>
      </c>
    </row>
    <row r="22" spans="1:7" x14ac:dyDescent="0.25">
      <c r="A22" s="54" t="s">
        <v>56</v>
      </c>
      <c r="B22" s="56">
        <v>3</v>
      </c>
    </row>
    <row r="23" spans="1:7" x14ac:dyDescent="0.25">
      <c r="A23" s="54" t="s">
        <v>55</v>
      </c>
      <c r="B23" s="56">
        <v>2.7</v>
      </c>
    </row>
    <row r="24" spans="1:7" x14ac:dyDescent="0.25">
      <c r="A24" s="54" t="s">
        <v>57</v>
      </c>
      <c r="B24" s="56">
        <v>1.2</v>
      </c>
      <c r="F24" s="91"/>
      <c r="G24" s="91"/>
    </row>
    <row r="25" spans="1:7" x14ac:dyDescent="0.25">
      <c r="A25" s="54" t="s">
        <v>58</v>
      </c>
      <c r="B25" s="56">
        <v>1</v>
      </c>
      <c r="F25" s="92"/>
      <c r="G25" s="93"/>
    </row>
    <row r="26" spans="1:7" x14ac:dyDescent="0.25">
      <c r="A26" s="54" t="s">
        <v>59</v>
      </c>
      <c r="B26" s="56">
        <v>1</v>
      </c>
      <c r="F26" s="91"/>
      <c r="G26" s="91"/>
    </row>
    <row r="27" spans="1:7" x14ac:dyDescent="0.25">
      <c r="A27" s="54" t="s">
        <v>60</v>
      </c>
      <c r="B27" s="56">
        <v>0.8</v>
      </c>
    </row>
    <row r="28" spans="1:7" x14ac:dyDescent="0.25">
      <c r="A28" s="55" t="s">
        <v>42</v>
      </c>
      <c r="B28" s="57">
        <v>24.9</v>
      </c>
    </row>
  </sheetData>
  <mergeCells count="1"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Figura 1</vt:lpstr>
      <vt:lpstr>Figura 2</vt:lpstr>
      <vt:lpstr>Tabelul 1</vt:lpstr>
      <vt:lpstr>Figura 3</vt:lpstr>
      <vt:lpstr>Figura 4</vt:lpstr>
      <vt:lpstr>Tabelul 2</vt:lpstr>
      <vt:lpstr>Tabelul 3</vt:lpstr>
      <vt:lpstr>Figura 5</vt:lpstr>
      <vt:lpstr>Figura 6</vt:lpstr>
      <vt:lpstr>Tabelul 4</vt:lpstr>
      <vt:lpstr>Figura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2022-02-28T08:53:42Z</dcterms:modified>
</cp:coreProperties>
</file>