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8460" activeTab="0"/>
  </bookViews>
  <sheets>
    <sheet name="18.1" sheetId="1" r:id="rId1"/>
    <sheet name="18.2~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~" sheetId="8" r:id="rId8"/>
    <sheet name="18.9" sheetId="9" r:id="rId9"/>
    <sheet name="18.10" sheetId="10" r:id="rId10"/>
    <sheet name="18.11" sheetId="11" r:id="rId11"/>
    <sheet name="18.12" sheetId="12" r:id="rId12"/>
    <sheet name="18.13" sheetId="13" r:id="rId13"/>
    <sheet name="18.14" sheetId="14" r:id="rId14"/>
    <sheet name="18.15" sheetId="15" r:id="rId15"/>
  </sheets>
  <definedNames/>
  <calcPr fullCalcOnLoad="1" refMode="R1C1"/>
</workbook>
</file>

<file path=xl/sharedStrings.xml><?xml version="1.0" encoding="utf-8"?>
<sst xmlns="http://schemas.openxmlformats.org/spreadsheetml/2006/main" count="389" uniqueCount="246">
  <si>
    <t>Mărfuri transportate – total, mii tone</t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</si>
  <si>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river</t>
    </r>
  </si>
  <si>
    <t>Parcursul mărfurilor – total, mil. tone-km</t>
  </si>
  <si>
    <t>Перевезено гpузов – всего, тыс. тонн
Transported goods – total, thou. tonnes</t>
  </si>
  <si>
    <t>Грузооборот – всего, млн. тонно-км
Turnover of goods – total, mio. tonnes-km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</si>
  <si>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</si>
  <si>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feroviar / </t>
    </r>
    <r>
      <rPr>
        <i/>
        <sz val="8"/>
        <rFont val="Arial"/>
        <family val="2"/>
      </rPr>
      <t xml:space="preserve">железнодоpожный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railway</t>
    </r>
  </si>
  <si>
    <r>
      <t xml:space="preserve">rutier / </t>
    </r>
    <r>
      <rPr>
        <i/>
        <sz val="8"/>
        <rFont val="Arial"/>
        <family val="2"/>
      </rPr>
      <t xml:space="preserve">автомобильный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road</t>
    </r>
  </si>
  <si>
    <r>
      <t xml:space="preserve">aerian / </t>
    </r>
    <r>
      <rPr>
        <i/>
        <sz val="8"/>
        <rFont val="Arial"/>
        <family val="2"/>
      </rPr>
      <t xml:space="preserve">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</si>
  <si>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r>
      <t xml:space="preserve">aerian / </t>
    </r>
    <r>
      <rPr>
        <i/>
        <sz val="8"/>
        <color indexed="8"/>
        <rFont val="Arial"/>
        <family val="2"/>
      </rPr>
      <t>авиационный</t>
    </r>
    <r>
      <rPr>
        <i/>
        <sz val="8"/>
        <color indexed="12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air</t>
    </r>
  </si>
  <si>
    <r>
      <t xml:space="preserve">18.1. Transportul de mărfuri, pe moduri de transport
      </t>
    </r>
    <r>
      <rPr>
        <i/>
        <sz val="9"/>
        <rFont val="Arial"/>
        <family val="2"/>
      </rPr>
      <t xml:space="preserve">     Гpузовые пеpевозки по видам тpанспоpта
           Goods transport, by modes of transport</t>
    </r>
  </si>
  <si>
    <r>
      <t xml:space="preserve">18.2. Evoluția volumului de mărfuri transportate și a parcursului acestora (anul precedent = 100)
          </t>
    </r>
    <r>
      <rPr>
        <i/>
        <sz val="9"/>
        <rFont val="Arial"/>
        <family val="2"/>
      </rPr>
      <t xml:space="preserve"> Динамика грузоперевозок и грузооборот (предыдущий год = 100)
           The evolution of the transported goods and turnover of goods (previous year = 100)</t>
    </r>
  </si>
  <si>
    <t>%</t>
  </si>
  <si>
    <r>
      <t xml:space="preserve">Mărfuri transportate
</t>
    </r>
    <r>
      <rPr>
        <i/>
        <sz val="8"/>
        <rFont val="Arial Cyr"/>
        <family val="0"/>
      </rPr>
      <t>Грузоперевозки
Transported goods</t>
    </r>
  </si>
  <si>
    <r>
      <rPr>
        <sz val="8"/>
        <rFont val="Arial Cyr"/>
        <family val="0"/>
      </rPr>
      <t xml:space="preserve">Parcursul mărfurilor
</t>
    </r>
    <r>
      <rPr>
        <i/>
        <sz val="8"/>
        <rFont val="Arial Cyr"/>
        <family val="0"/>
      </rPr>
      <t>Грузооборот
Turnover of goods</t>
    </r>
  </si>
  <si>
    <r>
      <t xml:space="preserve">18.3. Indicii parcursului mărfurilor, pe moduri de transport
           </t>
    </r>
    <r>
      <rPr>
        <i/>
        <sz val="9"/>
        <rFont val="Arial"/>
        <family val="2"/>
      </rPr>
      <t>Индексы гpузообоpота по видам тpанспоpта
           Indices of turnover of goods, by modes of transport</t>
    </r>
  </si>
  <si>
    <r>
      <t xml:space="preserve">Transport – total
</t>
    </r>
    <r>
      <rPr>
        <i/>
        <sz val="8"/>
        <rFont val="Arial"/>
        <family val="2"/>
      </rPr>
      <t>Тpанспоpт – всего  
Transport – total</t>
    </r>
  </si>
  <si>
    <r>
      <t xml:space="preserve">Feroviar
</t>
    </r>
    <r>
      <rPr>
        <i/>
        <sz val="8"/>
        <rFont val="Arial"/>
        <family val="2"/>
      </rPr>
      <t>Железнодоpожный
 Railway</t>
    </r>
    <r>
      <rPr>
        <sz val="8"/>
        <rFont val="Arial"/>
        <family val="2"/>
      </rPr>
      <t xml:space="preserve">
</t>
    </r>
  </si>
  <si>
    <r>
      <t xml:space="preserve">Rutier
</t>
    </r>
    <r>
      <rPr>
        <i/>
        <sz val="8"/>
        <rFont val="Arial"/>
        <family val="2"/>
      </rPr>
      <t xml:space="preserve">Автомобильный 
Road
</t>
    </r>
  </si>
  <si>
    <r>
      <t xml:space="preserve">Fluvial
</t>
    </r>
    <r>
      <rPr>
        <i/>
        <sz val="8"/>
        <rFont val="Arial"/>
        <family val="2"/>
      </rPr>
      <t>Речной                   
River</t>
    </r>
    <r>
      <rPr>
        <sz val="8"/>
        <rFont val="Arial"/>
        <family val="2"/>
      </rPr>
      <t xml:space="preserve">
</t>
    </r>
  </si>
  <si>
    <r>
      <t xml:space="preserve">Aerian
</t>
    </r>
    <r>
      <rPr>
        <i/>
        <sz val="8"/>
        <rFont val="Arial"/>
        <family val="2"/>
      </rPr>
      <t>Авиационный   
Air</t>
    </r>
    <r>
      <rPr>
        <sz val="8"/>
        <rFont val="Arial"/>
        <family val="2"/>
      </rPr>
      <t xml:space="preserve">
</t>
    </r>
  </si>
  <si>
    <t>2010 = 100</t>
  </si>
  <si>
    <r>
      <t xml:space="preserve">Anul precedent = 100     
</t>
    </r>
    <r>
      <rPr>
        <i/>
        <sz val="8"/>
        <rFont val="Arial"/>
        <family val="2"/>
      </rPr>
      <t xml:space="preserve">Предыдущий год = 100     
Previous year = 100     </t>
    </r>
  </si>
  <si>
    <r>
      <t xml:space="preserve">18.4. Transportul de mărfuri pe moduri de transport şi forme de proprietate
        </t>
    </r>
    <r>
      <rPr>
        <i/>
        <sz val="9"/>
        <rFont val="Arial"/>
        <family val="2"/>
      </rPr>
      <t xml:space="preserve">  Грузовые перевозки по видам транспорта и формам собственности 
          Goods transport by modes of transport and forms of ownership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</si>
  <si>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</si>
  <si>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>din care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</si>
  <si>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 xml:space="preserve">Publică
</t>
    </r>
    <r>
      <rPr>
        <i/>
        <sz val="8"/>
        <rFont val="Arial"/>
        <family val="2"/>
      </rPr>
      <t>Публичная
Public</t>
    </r>
  </si>
  <si>
    <r>
      <t xml:space="preserve">Privată
</t>
    </r>
    <r>
      <rPr>
        <i/>
        <sz val="8"/>
        <rFont val="Arial"/>
        <family val="2"/>
      </rPr>
      <t>Частная
Private</t>
    </r>
  </si>
  <si>
    <r>
      <t xml:space="preserve">Alte forme
</t>
    </r>
    <r>
      <rPr>
        <i/>
        <sz val="8"/>
        <rFont val="Arial"/>
        <family val="2"/>
      </rPr>
      <t>Другие формы
Other forms</t>
    </r>
  </si>
  <si>
    <t xml:space="preserve">Mărfuri transportate – total, mii tone </t>
  </si>
  <si>
    <t>Перевезено грузов – всего, тыс. тонн
Transported goods – total, thou. tonnes</t>
  </si>
  <si>
    <r>
      <rPr>
        <sz val="8"/>
        <rFont val="Arial"/>
        <family val="2"/>
      </rPr>
      <t>din care</t>
    </r>
    <r>
      <rPr>
        <i/>
        <sz val="8"/>
        <rFont val="Arial"/>
        <family val="2"/>
      </rPr>
      <t>: / в том числе: / of which:</t>
    </r>
  </si>
  <si>
    <r>
      <t xml:space="preserve">feroviar / </t>
    </r>
    <r>
      <rPr>
        <i/>
        <sz val="8"/>
        <rFont val="Arial"/>
        <family val="2"/>
      </rPr>
      <t>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</si>
  <si>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t>-</t>
  </si>
  <si>
    <r>
      <t xml:space="preserve">rutier / </t>
    </r>
    <r>
      <rPr>
        <i/>
        <sz val="8"/>
        <rFont val="Arial"/>
        <family val="2"/>
      </rPr>
      <t>автомобильный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road</t>
    </r>
  </si>
  <si>
    <r>
      <t xml:space="preserve">fluvial / </t>
    </r>
    <r>
      <rPr>
        <i/>
        <sz val="8"/>
        <rFont val="Arial"/>
        <family val="2"/>
      </rPr>
      <t>речной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river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</si>
  <si>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air</t>
    </r>
  </si>
  <si>
    <r>
      <rPr>
        <sz val="8"/>
        <rFont val="Arial"/>
        <family val="2"/>
      </rPr>
      <t>din care: /</t>
    </r>
    <r>
      <rPr>
        <i/>
        <sz val="8"/>
        <rFont val="Arial"/>
        <family val="2"/>
      </rPr>
      <t xml:space="preserve"> в том числе: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of which:</t>
    </r>
  </si>
  <si>
    <r>
      <t xml:space="preserve">aerian / </t>
    </r>
    <r>
      <rPr>
        <i/>
        <sz val="8"/>
        <rFont val="Arial"/>
        <family val="2"/>
      </rPr>
      <t>авиационный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</t>
    </r>
  </si>
  <si>
    <r>
      <t>18.5. Principalele grupe de mărfuri</t>
    </r>
    <r>
      <rPr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transportate pe calea ferată din Moldova (la sfârşitul anului)
           </t>
    </r>
    <r>
      <rPr>
        <i/>
        <sz val="9"/>
        <color indexed="8"/>
        <rFont val="Arial"/>
        <family val="2"/>
      </rPr>
      <t>Основныe категории грузов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>, перевeзeнных по железной дороге Молдовы (на конец года)
           Main groups of goods</t>
    </r>
    <r>
      <rPr>
        <i/>
        <vertAlign val="superscript"/>
        <sz val="9"/>
        <color indexed="8"/>
        <rFont val="Arial"/>
        <family val="2"/>
      </rPr>
      <t>1</t>
    </r>
    <r>
      <rPr>
        <i/>
        <sz val="9"/>
        <color indexed="8"/>
        <rFont val="Arial"/>
        <family val="2"/>
      </rPr>
      <t xml:space="preserve"> transportеd by Moldovan railway (end-year)</t>
    </r>
  </si>
  <si>
    <t xml:space="preserve">                                                                                                        </t>
  </si>
  <si>
    <r>
      <t xml:space="preserve">Mii tone
</t>
    </r>
    <r>
      <rPr>
        <i/>
        <sz val="8"/>
        <color indexed="8"/>
        <rFont val="Arial"/>
        <family val="2"/>
      </rPr>
      <t xml:space="preserve">Тысяч  тонн 
Thousand tonnes </t>
    </r>
  </si>
  <si>
    <r>
      <t xml:space="preserve">În % faţă de total 
</t>
    </r>
    <r>
      <rPr>
        <i/>
        <sz val="8"/>
        <color indexed="8"/>
        <rFont val="Arial"/>
        <family val="2"/>
      </rPr>
      <t>В % к итогу
In % to the total</t>
    </r>
  </si>
  <si>
    <r>
      <t>Mărfuri transportate (inclusiv transportări în trafic local) - total</t>
    </r>
  </si>
  <si>
    <t>Перевезено грузов (включая перевозки в местном сообщении) - всего
Transported goods (including local roads transportations) - total</t>
  </si>
  <si>
    <t>Produse agricole, de vânătoare şi forestiere; peşte şi alte produse pescăreşti</t>
  </si>
  <si>
    <t>Продукция сельского хозяйства, охоты и лесного хозяйства; рыба и прочая продукция рыболовства
Products of agriculture, hunting, and forestry; fish and other fishing products</t>
  </si>
  <si>
    <t>Cărbune şi lignit; ţiţei şi gaze naturale</t>
  </si>
  <si>
    <t>Каменный уголь и лигнит (бурый уголь); сырая нефть и природный газ
Coal and lignite; crude petroleum and natural gas</t>
  </si>
  <si>
    <t>Minereuri metalifere şi alte produse de minerit şi exploatare în carieră; turbă; uraniu şi toriu</t>
  </si>
  <si>
    <t xml:space="preserve">Металлические руды и другая продукция горнодобывающей промышленности;  торф;  уран и торий
Metal ores and other mining and quarrying products; peat; uranium and thorium </t>
  </si>
  <si>
    <t>Produse alimentare, băuturi şi tutun</t>
  </si>
  <si>
    <t xml:space="preserve">Пищевые продукты, напитки и табак
Food products, beverages and tobacco </t>
  </si>
  <si>
    <t xml:space="preserve">Textile şi produse textile; piele şi produse din piele </t>
  </si>
  <si>
    <t>Текстиль и текстильные изделия; кожа и изделия из кожи
Textiles and textile products; leather and leather products</t>
  </si>
  <si>
    <t>Lemn, produse din lemn şi plută (cu excepţia mobilierului); articole din paie şi materiale de împletit; celuloză, hârtie; materiale tipărite şi pe medii de stocare</t>
  </si>
  <si>
    <t xml:space="preserve">Древесина и изделия из дерева и пробки (кроме мебели); изделия из соломки и материалов для плетения; целлюлоза, бумага и изделия из бумаги; печатная продукция и  записные носители информации 
Wood and products of wood and cork (except furniture); articles of straw and plaiting materials; pulp, paper and paper products; printed matter and recorded media </t>
  </si>
  <si>
    <t>Cocs şi produse petroliere rafinate</t>
  </si>
  <si>
    <t xml:space="preserve">Кокс и нефтепродукты
Coke and refined petroleum products </t>
  </si>
  <si>
    <t>Chimicale, produse chimice şi fibre sintetice şi artificiale; produse din mase plastice şi din cauciuc; combustibil nuclear</t>
  </si>
  <si>
    <t xml:space="preserve">Химические вещества, химические продукты, искусственные волокна; изделия из каучука и пластмассы; ядерное топливо
Chemicals, chemical products, and man-made fibers; rubber and plastic products ; nuclear fuel </t>
  </si>
  <si>
    <t>Alte produse minerale nemetalice</t>
  </si>
  <si>
    <t xml:space="preserve">Прочие неметаллические минеральные продукты
Other non-metallic mineral products </t>
  </si>
  <si>
    <t>Metale de bază; produse metalice fabricate cu excepţia maşinilor şi echipamentelor</t>
  </si>
  <si>
    <t xml:space="preserve">Основные металлы;  готовые металлические изделия, кроме машин и оборудования 
Basic metals; fabricated metal products, except machinery and equipment </t>
  </si>
  <si>
    <t>Maşini şi echipamente neclasificate anterior; maşini şi aparatură de calcul pentru birou; maşini şi  aparate electrice neclasificate anterior; echipamente şi aparate radio, TV şi de comunicaţii; instrumente medicale, optice şi de precizie; ceasuri şi ceasornice</t>
  </si>
  <si>
    <t xml:space="preserve">Машины и оборудование, не включенные в другие категории; офисное оборудование и вычислительная техника; электрические машины и приборы не включенные в другие категории; радио- и телевизионное оборудование и оборудование и аппаратура связи; медицинская аппаратура, точные и оптические приборы; наручные и прочие часы
Machinery and equipment n.e.c.; office machinery and computers; electrical machinery and apparatus n.e.c.; radio, television and communication equipment and apparatus; medical, precision and optical instruments; watches and clocks </t>
  </si>
  <si>
    <t>Echipamente de transport</t>
  </si>
  <si>
    <t xml:space="preserve">Транспортное оборудование
Transport equipment </t>
  </si>
  <si>
    <t>Mobilier; alte mărfuri manufacturate neclasificate anterior</t>
  </si>
  <si>
    <t xml:space="preserve">Мебель; прочие промышленные товары, не включенные в другие категории
Furniture; other manufactured goods n.e.c. </t>
  </si>
  <si>
    <t>Materii prime secundare; deşeuri urbane şi alte deşeuri</t>
  </si>
  <si>
    <t xml:space="preserve">Вторичное сырье; коммунальные отходы и прочие отходы
Secondary raw materials; municipal wastes and other wastes </t>
  </si>
  <si>
    <t>Poşta, colete</t>
  </si>
  <si>
    <t>Почта, почтовые отправления
Mail, parcels</t>
  </si>
  <si>
    <t>Echipamente şi materiale utilizate în transportul de mărfuri</t>
  </si>
  <si>
    <t xml:space="preserve">Оборудование и материалы, используемые при транспортировке грузов
Equipment and material utilized in the transport of goods </t>
  </si>
  <si>
    <t>Mărfuri mutate în cursul mutării de gospodării sau birouri; bagaje transportate separat de pasageri; automobile mutate în scopul reparaţiilor, alte mărfuri necomerciale neclasificate anterior</t>
  </si>
  <si>
    <t xml:space="preserve">Грузы, транспортируемые в ходе перевозки имущества домашних хозяйств и офисных помещений; багаж, перевозимый отдельно от пассажиров; транспортные средства, перевозимые для ремонта; прочие некоммерческие грузы, не включенные в другие категории
Goods moved in the course of household and office removals; baggage transported separately from passengers; motor vehicles being moved for repair; other non-market goods n.e.c. </t>
  </si>
  <si>
    <t>Mărfuri grupate: un amestec de tipuri de mărfuri care sunt transportate împreună</t>
  </si>
  <si>
    <t xml:space="preserve">Сборные грузы: смесь разных типов грузов, перевозимых вместе
Grouped goods: a mixture of types of goods which are transported together </t>
  </si>
  <si>
    <t>Mărfuri neidentificabile: mărfuri care nu pot fi identificate dintr-un motiv sau altul şi care, prin urmare, nu pot fi clasificate în grupele 01-16</t>
  </si>
  <si>
    <t xml:space="preserve">Неидентифицируемые грузы: грузы, которые по какой-либо причине нельзя идентифицировать и поэтому нельзя причислить к группам 
01-16
Unidentifiable goods: goods which for any reason cannot be identified and therefore cannot be assigned to groups 01-16 </t>
  </si>
  <si>
    <t>Alte mărfuri neclasificate anterior</t>
  </si>
  <si>
    <t xml:space="preserve">Прочие грузы, не включенные в другие категории
Other goods n.e.c. </t>
  </si>
  <si>
    <r>
      <t xml:space="preserve">1 </t>
    </r>
    <r>
      <rPr>
        <sz val="8"/>
        <rFont val="Arial"/>
        <family val="2"/>
      </rPr>
      <t>Datele sunt prezentate conform clasificatorului mărfurilor armonizat la standardele europene</t>
    </r>
  </si>
  <si>
    <t xml:space="preserve">      Данные приведены в соответствии с  классификатором товаров соответствующий Европейским стандартам</t>
  </si>
  <si>
    <t xml:space="preserve">      Data are presented according to classification of goods harmonized to the European standards</t>
  </si>
  <si>
    <r>
      <t xml:space="preserve">18.6. Traficul prin aeroportul internaţional Chişinău
           </t>
    </r>
    <r>
      <rPr>
        <i/>
        <sz val="9"/>
        <rFont val="Arial"/>
        <family val="2"/>
      </rPr>
      <t>Перевозки через международный аэропорт Кишинэу
           Traffic by international airport Chisinau</t>
    </r>
  </si>
  <si>
    <r>
      <t xml:space="preserve">Transportul aerian comercial
</t>
    </r>
    <r>
      <rPr>
        <i/>
        <sz val="8"/>
        <rFont val="Arial"/>
        <family val="2"/>
      </rPr>
      <t>Коммерческие воздушные перевозки
Commercial air transport</t>
    </r>
  </si>
  <si>
    <t>Pasageri, număr</t>
  </si>
  <si>
    <t>Пассажиры, количество
Passengers, number</t>
  </si>
  <si>
    <r>
      <t xml:space="preserve">Îmbarcaţi / </t>
    </r>
    <r>
      <rPr>
        <i/>
        <sz val="8"/>
        <rFont val="Arial"/>
        <family val="2"/>
      </rPr>
      <t xml:space="preserve">Отправленных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Embarked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</si>
  <si>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Disembarked</t>
    </r>
  </si>
  <si>
    <t>Mărfuri şi poştă, tone</t>
  </si>
  <si>
    <t>Грузы и почта, тонн
Freight and mail, tonnes</t>
  </si>
  <si>
    <r>
      <t xml:space="preserve">Încărcate / </t>
    </r>
    <r>
      <rPr>
        <i/>
        <sz val="8"/>
        <rFont val="Arial"/>
        <family val="2"/>
      </rPr>
      <t xml:space="preserve">Отгружено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Loaded</t>
    </r>
  </si>
  <si>
    <r>
      <t xml:space="preserve">Descărcate / </t>
    </r>
    <r>
      <rPr>
        <i/>
        <sz val="8"/>
        <rFont val="Arial"/>
        <family val="2"/>
      </rPr>
      <t xml:space="preserve">Разгружено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Unloaded</t>
    </r>
  </si>
  <si>
    <t>Mişcări aeronave, număr</t>
  </si>
  <si>
    <t>Движение воздушных судов, количество
Aircraft movements, number</t>
  </si>
  <si>
    <r>
      <t xml:space="preserve">Curse aeriene regulate
</t>
    </r>
    <r>
      <rPr>
        <i/>
        <sz val="8"/>
        <rFont val="Arial"/>
        <family val="2"/>
      </rPr>
      <t>Регулярные воздушные полеты
Scheduled flights</t>
    </r>
  </si>
  <si>
    <r>
      <t xml:space="preserve">Curse aeriene neregulate
</t>
    </r>
    <r>
      <rPr>
        <i/>
        <sz val="8"/>
        <rFont val="Arial"/>
        <family val="2"/>
      </rPr>
      <t>Нерегулярные воздушные полеты
Non-scheduled flights</t>
    </r>
  </si>
  <si>
    <r>
      <t xml:space="preserve">Debarcaţi / </t>
    </r>
    <r>
      <rPr>
        <i/>
        <sz val="8"/>
        <rFont val="Arial"/>
        <family val="2"/>
      </rPr>
      <t xml:space="preserve">Принятых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Disembarked</t>
    </r>
  </si>
  <si>
    <r>
      <t xml:space="preserve">18.7. Transportul de pasageri, pe moduri de transport public
  </t>
    </r>
    <r>
      <rPr>
        <i/>
        <sz val="9"/>
        <rFont val="Arial"/>
        <family val="2"/>
      </rPr>
      <t xml:space="preserve">         Пассажиpские пеpевозки по видам общественного тpанспоpта
           Passenger transport, by modes of public transport</t>
    </r>
  </si>
  <si>
    <t xml:space="preserve">Pasageri transportaţi – total, mii pasageri </t>
  </si>
  <si>
    <t>Перевезено пассажиpов – всего, тыс. пассажиpов
Transported passengers – total, thou. passengers</t>
  </si>
  <si>
    <r>
      <t xml:space="preserve">feroviar / </t>
    </r>
    <r>
      <rPr>
        <i/>
        <sz val="8"/>
        <rFont val="Arial"/>
        <family val="2"/>
      </rPr>
      <t>железнодоpожный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railway</t>
    </r>
  </si>
  <si>
    <r>
      <t xml:space="preserve">autobuze / </t>
    </r>
    <r>
      <rPr>
        <i/>
        <sz val="8"/>
        <rFont val="Arial"/>
        <family val="2"/>
      </rPr>
      <t xml:space="preserve">автобусный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buses</t>
    </r>
  </si>
  <si>
    <r>
      <t xml:space="preserve">taximetre / </t>
    </r>
    <r>
      <rPr>
        <i/>
        <sz val="8"/>
        <rFont val="Arial"/>
        <family val="2"/>
      </rPr>
      <t xml:space="preserve">таксомотоpный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</si>
  <si>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/ </t>
    </r>
    <r>
      <rPr>
        <i/>
        <sz val="8"/>
        <rFont val="Arial"/>
        <family val="2"/>
      </rPr>
      <t xml:space="preserve">тpоллейбусный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trolleybuses</t>
    </r>
  </si>
  <si>
    <r>
      <t xml:space="preserve">fluvial / </t>
    </r>
    <r>
      <rPr>
        <i/>
        <sz val="8"/>
        <rFont val="Arial"/>
        <family val="2"/>
      </rPr>
      <t xml:space="preserve">речной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river</t>
    </r>
  </si>
  <si>
    <r>
      <t>aerian /</t>
    </r>
    <r>
      <rPr>
        <i/>
        <sz val="8"/>
        <rFont val="Arial"/>
        <family val="2"/>
      </rPr>
      <t xml:space="preserve"> авиационный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air</t>
    </r>
  </si>
  <si>
    <t>Parcursul pasagerilor – total, mil. pasageri-km</t>
  </si>
  <si>
    <t>Пассажиpообоpот – всего, млн. пассажиpо-км
Passengers turnover – total, mio. passenger-km</t>
  </si>
  <si>
    <r>
      <t xml:space="preserve">18.8. Evoluția numărului de pasageri transportați și a parcursului acestora (anul precedent = 100)
</t>
    </r>
    <r>
      <rPr>
        <i/>
        <sz val="9"/>
        <rFont val="Arial"/>
        <family val="2"/>
      </rPr>
      <t xml:space="preserve">           Динамика количества перевезенных пассажиров и пассажирооборота (предыдущий год = 100)
          The evolution of the number of transported passengers and turnover of passengers (previous = 100)</t>
    </r>
  </si>
  <si>
    <r>
      <rPr>
        <sz val="8"/>
        <rFont val="Arial Cyr"/>
        <family val="2"/>
      </rPr>
      <t xml:space="preserve">Pasageri transportaţi
</t>
    </r>
    <r>
      <rPr>
        <i/>
        <sz val="8"/>
        <rFont val="Arial Cyr"/>
        <family val="2"/>
      </rPr>
      <t xml:space="preserve">Перевезено пассажиpов
Transported passengers </t>
    </r>
  </si>
  <si>
    <r>
      <rPr>
        <sz val="8"/>
        <rFont val="Arial Cyr"/>
        <family val="2"/>
      </rPr>
      <t xml:space="preserve">Parcursul pasagerilor
</t>
    </r>
    <r>
      <rPr>
        <i/>
        <sz val="8"/>
        <rFont val="Arial Cyr"/>
        <family val="2"/>
      </rPr>
      <t>Пассажиpообоpот
Passengers turnover</t>
    </r>
  </si>
  <si>
    <r>
      <t xml:space="preserve">18.9. Indicii parcursului pasagerilor, pe moduri de transport public
     </t>
    </r>
    <r>
      <rPr>
        <i/>
        <sz val="9"/>
        <rFont val="Arial"/>
        <family val="2"/>
      </rPr>
      <t xml:space="preserve">     Индексы пассажиpообоpота по видам общественного тpанспоpта
          Indices of passengers turnover, by modes of public transport</t>
    </r>
  </si>
  <si>
    <r>
      <t xml:space="preserve">Transport – total
</t>
    </r>
    <r>
      <rPr>
        <i/>
        <sz val="8"/>
        <rFont val="Arial"/>
        <family val="2"/>
      </rPr>
      <t>Тpанспоpт – всего
Transport – total</t>
    </r>
  </si>
  <si>
    <r>
      <t xml:space="preserve">Feroviar
</t>
    </r>
    <r>
      <rPr>
        <i/>
        <sz val="8"/>
        <rFont val="Arial"/>
        <family val="2"/>
      </rPr>
      <t>Железнодоpожный
Railway</t>
    </r>
  </si>
  <si>
    <r>
      <t xml:space="preserve">Autobuze 
</t>
    </r>
    <r>
      <rPr>
        <i/>
        <sz val="8"/>
        <rFont val="Arial"/>
        <family val="2"/>
      </rPr>
      <t>Автобусный
Buses</t>
    </r>
  </si>
  <si>
    <r>
      <t xml:space="preserve">Taximetre 
</t>
    </r>
    <r>
      <rPr>
        <i/>
        <sz val="8"/>
        <rFont val="Arial"/>
        <family val="2"/>
      </rPr>
      <t>Таксомотоpный
Taxi</t>
    </r>
  </si>
  <si>
    <r>
      <t xml:space="preserve">Troleibuze 
</t>
    </r>
    <r>
      <rPr>
        <i/>
        <sz val="8"/>
        <rFont val="Arial"/>
        <family val="2"/>
      </rPr>
      <t>Тpоллейбусный
Trolleybuses</t>
    </r>
  </si>
  <si>
    <r>
      <t xml:space="preserve">Fluvial
</t>
    </r>
    <r>
      <rPr>
        <i/>
        <sz val="8"/>
        <rFont val="Arial"/>
        <family val="2"/>
      </rPr>
      <t>Речной
River</t>
    </r>
  </si>
  <si>
    <r>
      <t xml:space="preserve">Aerian
</t>
    </r>
    <r>
      <rPr>
        <i/>
        <sz val="8"/>
        <rFont val="Arial"/>
        <family val="2"/>
      </rPr>
      <t>Авиационный
Air</t>
    </r>
  </si>
  <si>
    <r>
      <t xml:space="preserve">Anul precedent = 100       
</t>
    </r>
    <r>
      <rPr>
        <i/>
        <sz val="8"/>
        <rFont val="Arial"/>
        <family val="2"/>
      </rPr>
      <t xml:space="preserve">Предыдущий год = 100       
Previous year = 100   </t>
    </r>
    <r>
      <rPr>
        <b/>
        <sz val="8"/>
        <rFont val="Arial"/>
        <family val="2"/>
      </rPr>
      <t xml:space="preserve">    </t>
    </r>
  </si>
  <si>
    <r>
      <t xml:space="preserve">Total
</t>
    </r>
    <r>
      <rPr>
        <i/>
        <sz val="8"/>
        <rFont val="Arial"/>
        <family val="2"/>
      </rPr>
      <t xml:space="preserve">Всего
Total  </t>
    </r>
  </si>
  <si>
    <r>
      <rPr>
        <sz val="8"/>
        <rFont val="Arial"/>
        <family val="2"/>
      </rPr>
      <t>din care: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/  </t>
    </r>
    <r>
      <rPr>
        <i/>
        <sz val="8"/>
        <rFont val="Arial"/>
        <family val="2"/>
      </rPr>
      <t>в том числе: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of which:</t>
    </r>
  </si>
  <si>
    <t>Pasageri transportaţi – total, mii pasageri</t>
  </si>
  <si>
    <t>Перевезено пассажиров – всего, тыс. пассажиров
Transported passengers – total, thou. Passengers</t>
  </si>
  <si>
    <r>
      <t>din care: /</t>
    </r>
    <r>
      <rPr>
        <i/>
        <sz val="8"/>
        <rFont val="Arial"/>
        <family val="2"/>
      </rPr>
      <t xml:space="preserve"> 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</si>
  <si>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r>
      <t>feroviar /</t>
    </r>
    <r>
      <rPr>
        <i/>
        <sz val="8"/>
        <rFont val="Arial"/>
        <family val="2"/>
      </rPr>
      <t xml:space="preserve"> железнодорожный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railway</t>
    </r>
  </si>
  <si>
    <r>
      <t xml:space="preserve">taximetre / </t>
    </r>
    <r>
      <rPr>
        <i/>
        <sz val="8"/>
        <rFont val="Arial"/>
        <family val="2"/>
      </rPr>
      <t xml:space="preserve">таксомоторный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taxi</t>
    </r>
  </si>
  <si>
    <r>
      <t xml:space="preserve">troleibuze </t>
    </r>
  </si>
  <si>
    <t>троллейбусный 
trolleybuses</t>
  </si>
  <si>
    <t>Пассажирооборот – всего, млн. пассажиро-км
Passengers turnover – total, mio. passenger-km</t>
  </si>
  <si>
    <r>
      <t xml:space="preserve">18.11. Lungimea căilor de comunicaţie (la sfârşitul anului)
             </t>
    </r>
    <r>
      <rPr>
        <i/>
        <sz val="9"/>
        <rFont val="Arial"/>
        <family val="2"/>
      </rPr>
      <t>Протяженность путей сообщения (на конец года)
             Length of communication lines (end-year)</t>
    </r>
  </si>
  <si>
    <r>
      <t xml:space="preserve"> 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</si>
  <si>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                                               </t>
    </r>
  </si>
  <si>
    <r>
      <t>Эксплуатационные железнодоpожные пути общего пользования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Railways of public use in explotation</t>
    </r>
    <r>
      <rPr>
        <i/>
        <vertAlign val="superscript"/>
        <sz val="8"/>
        <rFont val="Arial"/>
        <family val="2"/>
      </rPr>
      <t>1</t>
    </r>
  </si>
  <si>
    <t>Drumuri publice – total</t>
  </si>
  <si>
    <t>Автомобильные доpоги общего пользования – всего
Public roads – total</t>
  </si>
  <si>
    <t xml:space="preserve">din care, cu îmbrăcăminte rigidă </t>
  </si>
  <si>
    <t>в том числе с твеpдым покpытием
of which, with hard surface</t>
  </si>
  <si>
    <t>Din total drumuri publice:</t>
  </si>
  <si>
    <t>Из автомобильных дорог общего пользования:
Of total public roads:</t>
  </si>
  <si>
    <t>Drumuri naţionale</t>
  </si>
  <si>
    <t>Национальные доpоги
National roads</t>
  </si>
  <si>
    <r>
      <t xml:space="preserve">Drumuri locale / </t>
    </r>
    <r>
      <rPr>
        <i/>
        <sz val="8"/>
        <rFont val="Arial"/>
        <family val="2"/>
      </rPr>
      <t xml:space="preserve">Местные доpоги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Local roads</t>
    </r>
  </si>
  <si>
    <t>Linii de troleibuze în exploatare</t>
  </si>
  <si>
    <r>
      <t>Эксплуатационные тpоллейбусные линии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                                                 Trolleybus routes in explotation</t>
    </r>
  </si>
  <si>
    <t>Căi fluviale navigabile de folosinţă generală</t>
  </si>
  <si>
    <t>Речные судоходные пути общего пользования
Navigable waterways of public use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</si>
  <si>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</si>
  <si>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18.12. Densitatea căilor de comunicaţie (pe 1000 kilometri pătraţi teritoriu; la sfârşitul anului)
         </t>
    </r>
    <r>
      <rPr>
        <i/>
        <sz val="9"/>
        <rFont val="Arial"/>
        <family val="2"/>
      </rPr>
      <t xml:space="preserve">    Плотность путей сообщения (на 1000 квадpатных километpов теppитоpии; на конец года)
             Density of communication lines (per 1000 square kilometers of territory; end-year)</t>
    </r>
  </si>
  <si>
    <r>
      <t xml:space="preserve"> kilometri /</t>
    </r>
    <r>
      <rPr>
        <i/>
        <sz val="8"/>
        <rFont val="Arial"/>
        <family val="2"/>
      </rPr>
      <t xml:space="preserve"> километpов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kilometers</t>
    </r>
  </si>
  <si>
    <r>
      <t>Linii de cale ferată în exploatare de folosinţă generală</t>
    </r>
    <r>
      <rPr>
        <vertAlign val="superscript"/>
        <sz val="8"/>
        <rFont val="Arial"/>
        <family val="2"/>
      </rPr>
      <t>1</t>
    </r>
  </si>
  <si>
    <t>din care, cu îmbrăcăminte rigidă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</si>
  <si>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
   country</t>
    </r>
  </si>
  <si>
    <r>
      <t xml:space="preserve">18.13. Lungimea drumurilor publice, în profil teritorial, în 2018 (la sfârşitul anului)
           </t>
    </r>
    <r>
      <rPr>
        <i/>
        <sz val="9"/>
        <rFont val="Arial"/>
        <family val="2"/>
      </rPr>
      <t xml:space="preserve"> Пpотяженность автомобильных доpог общего пользования в территориальном разрезе  в 2018 году 
            (на конец года)
            Length of public roads, in territorial aspect, in 2018 (end-year)</t>
    </r>
  </si>
  <si>
    <r>
      <t xml:space="preserve"> 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kilometri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/</t>
    </r>
    <r>
      <rPr>
        <i/>
        <sz val="8"/>
        <rFont val="Arial CYR"/>
        <family val="0"/>
      </rPr>
      <t xml:space="preserve"> километpов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kilometers</t>
    </r>
  </si>
  <si>
    <r>
      <t xml:space="preserve">Drumuri  
publice – total
</t>
    </r>
    <r>
      <rPr>
        <i/>
        <sz val="8"/>
        <rFont val="Arial"/>
        <family val="2"/>
      </rPr>
      <t>Автомобильные доpоги общего пользования – всего
Public roads – total</t>
    </r>
  </si>
  <si>
    <r>
      <t xml:space="preserve">din care: / </t>
    </r>
    <r>
      <rPr>
        <i/>
        <sz val="8"/>
        <rFont val="Arial CYR"/>
        <family val="0"/>
      </rPr>
      <t xml:space="preserve">в том числе: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of which:</t>
    </r>
  </si>
  <si>
    <r>
      <t xml:space="preserve">drumuri naţionale
</t>
    </r>
    <r>
      <rPr>
        <i/>
        <sz val="8"/>
        <rFont val="Arial"/>
        <family val="2"/>
      </rPr>
      <t>национальные доpоги
national roads</t>
    </r>
  </si>
  <si>
    <r>
      <t xml:space="preserve">din acestea, cu îmbrăcăminte rigidă
</t>
    </r>
    <r>
      <rPr>
        <i/>
        <sz val="8"/>
        <rFont val="Arial"/>
        <family val="2"/>
      </rPr>
      <t>из них с твеpдым покpытием
of them, with hard surface</t>
    </r>
  </si>
  <si>
    <r>
      <t xml:space="preserve">drumuri locale
</t>
    </r>
    <r>
      <rPr>
        <i/>
        <sz val="8"/>
        <rFont val="Arial CYR"/>
        <family val="0"/>
      </rPr>
      <t>местные доpоги
local roads</t>
    </r>
  </si>
  <si>
    <r>
      <t xml:space="preserve">Total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Всего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</si>
  <si>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</si>
  <si>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</si>
  <si>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</si>
  <si>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</si>
  <si>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</si>
  <si>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</si>
  <si>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</si>
  <si>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</si>
  <si>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</si>
  <si>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</si>
  <si>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</si>
  <si>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</si>
  <si>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</si>
  <si>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</si>
  <si>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</si>
  <si>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</si>
  <si>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</si>
  <si>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</si>
  <si>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</si>
  <si>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</si>
  <si>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</si>
  <si>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</si>
  <si>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</si>
  <si>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</si>
  <si>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</si>
  <si>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</si>
  <si>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</si>
  <si>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</si>
  <si>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>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</si>
  <si>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</si>
  <si>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</si>
  <si>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</si>
  <si>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</si>
  <si>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</si>
  <si>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</si>
  <si>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</si>
  <si>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</si>
  <si>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</si>
  <si>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>Transport feroviar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Железнодорожный транспорт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Railway transport</t>
    </r>
    <r>
      <rPr>
        <i/>
        <vertAlign val="superscript"/>
        <sz val="8"/>
        <color indexed="8"/>
        <rFont val="Arial"/>
        <family val="2"/>
      </rPr>
      <t>1</t>
    </r>
    <r>
      <rPr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</t>
    </r>
  </si>
  <si>
    <t>Locomotive diesel (peste 350 CP)</t>
  </si>
  <si>
    <t>Локомотивы дизельные (более 350 л.с.)
Diesel locomotives (over 350 HP)</t>
  </si>
  <si>
    <r>
      <t>Vagoane de marfă /</t>
    </r>
    <r>
      <rPr>
        <i/>
        <sz val="8"/>
        <rFont val="Arial"/>
        <family val="2"/>
      </rPr>
      <t xml:space="preserve"> Грузовые вагоны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Freight stock</t>
    </r>
  </si>
  <si>
    <t>Vagoane de pasageri</t>
  </si>
  <si>
    <t>Пассажирские вагоны
Passenger stock</t>
  </si>
  <si>
    <t xml:space="preserve">Troleibuze </t>
  </si>
  <si>
    <t>Tроллейбусы
Trolleybuses</t>
  </si>
  <si>
    <r>
      <t xml:space="preserve">Transport  fluvial / </t>
    </r>
    <r>
      <rPr>
        <i/>
        <sz val="8"/>
        <color indexed="8"/>
        <rFont val="Arial"/>
        <family val="2"/>
      </rPr>
      <t>Речной транспорт</t>
    </r>
    <r>
      <rPr>
        <sz val="8"/>
        <color indexed="8"/>
        <rFont val="Arial"/>
        <family val="2"/>
      </rPr>
      <t xml:space="preserve"> /</t>
    </r>
    <r>
      <rPr>
        <i/>
        <sz val="8"/>
        <color indexed="8"/>
        <rFont val="Arial"/>
        <family val="2"/>
      </rPr>
      <t xml:space="preserve"> River transport</t>
    </r>
  </si>
  <si>
    <t>Nave de mărfuri fără propulsie</t>
  </si>
  <si>
    <t>Грузовые несамоходные суда
Goods non-self-propelled ships</t>
  </si>
  <si>
    <t>Remorchere, împingătoare şi împingătoare-remorchere</t>
  </si>
  <si>
    <t>Буксиры, толкачи и толкачи-буксиры
Towboats, stamps and  stamps-towboats</t>
  </si>
  <si>
    <t>Nave de pasageri cu autopropulsie</t>
  </si>
  <si>
    <t>Пассажирские самоходные суда
Passenger self-propelled ships</t>
  </si>
  <si>
    <r>
      <t xml:space="preserve">Transport aerian / </t>
    </r>
    <r>
      <rPr>
        <i/>
        <sz val="8"/>
        <rFont val="Arial"/>
        <family val="2"/>
      </rPr>
      <t>Воздушный транспорт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Air transport</t>
    </r>
  </si>
  <si>
    <t>Aeronave civile pentru transportul pasagerilor</t>
  </si>
  <si>
    <t>Гражданские воздушные суда для перевозки 
пассажиров
Civil aircrafts for passengers transport</t>
  </si>
  <si>
    <t>Aeronave civile pentru transportul mărfurilor</t>
  </si>
  <si>
    <t>Гражданские воздушные суда для перевозки грузов
Civil aircrafts for goods transport</t>
  </si>
  <si>
    <r>
      <t xml:space="preserve">1 </t>
    </r>
    <r>
      <rPr>
        <sz val="8"/>
        <rFont val="Arial"/>
        <family val="2"/>
      </rPr>
      <t xml:space="preserve">Datele sunt prezentate în ansamblu pe ţară / </t>
    </r>
    <r>
      <rPr>
        <i/>
        <sz val="8"/>
        <rFont val="Arial"/>
        <family val="2"/>
      </rPr>
      <t xml:space="preserve">Данные приведены в целом по стране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Data are presented in total for the country</t>
    </r>
  </si>
  <si>
    <r>
      <t xml:space="preserve">18.15. Autovehicule înmatriculate în Republica Moldova (la sfârşitul anului)
 </t>
    </r>
    <r>
      <rPr>
        <i/>
        <sz val="9"/>
        <rFont val="Arial"/>
        <family val="2"/>
      </rPr>
      <t xml:space="preserve">            Автомобили, зарегистрированные в Республике Молдова (на конец года)
             Road vehicles registered in the Republic of Moldova (end-year)</t>
    </r>
  </si>
  <si>
    <r>
      <t>unităţi /</t>
    </r>
    <r>
      <rPr>
        <i/>
        <sz val="8"/>
        <rFont val="Arial"/>
        <family val="2"/>
      </rPr>
      <t xml:space="preserve"> единиц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units</t>
    </r>
  </si>
  <si>
    <t xml:space="preserve">Autovehicule pentru transportul mărfurilor </t>
  </si>
  <si>
    <t>Грузовые автомобили 
Goods road motor vehicles</t>
  </si>
  <si>
    <t xml:space="preserve">Autobuze şi microbuze </t>
  </si>
  <si>
    <t>Автобусы и маршрутные таксомоторы 
Buses and minibuses</t>
  </si>
  <si>
    <t xml:space="preserve">Autoturisme (inclusiv taxiuri) </t>
  </si>
  <si>
    <t>Легковые автомобили (включая таксомоторы)
Cars (including taxi)</t>
  </si>
  <si>
    <t xml:space="preserve">Remorci şi semiremorci </t>
  </si>
  <si>
    <t>Прицепы и полуприцепы
Trailer and semi-trailer</t>
  </si>
  <si>
    <t>de 2,1 ori</t>
  </si>
  <si>
    <t>de 2,2 ori</t>
  </si>
  <si>
    <t>de 3,2 ori</t>
  </si>
  <si>
    <t>de 1,9 ori</t>
  </si>
  <si>
    <t>de 2,7 ori</t>
  </si>
  <si>
    <t>de 3,3 ori</t>
  </si>
  <si>
    <r>
      <t xml:space="preserve">18.10. Transportul de pasageri cu mijloace de transport public, pe forme de proprietate
             </t>
    </r>
    <r>
      <rPr>
        <i/>
        <sz val="9"/>
        <rFont val="Arial"/>
        <family val="2"/>
      </rPr>
      <t>Пассажирские перевозки общественным транспортом по формам собственности 
             Passenger transport with means of public transport, by forms of ownership</t>
    </r>
  </si>
  <si>
    <r>
      <t xml:space="preserve">Publică
</t>
    </r>
    <r>
      <rPr>
        <i/>
        <sz val="8"/>
        <rFont val="Arial"/>
        <family val="2"/>
      </rPr>
      <t>Публичная
 Public</t>
    </r>
  </si>
  <si>
    <r>
      <t xml:space="preserve">18.14. Mijloace de transport în inventar (la sfârşitul anului)
  </t>
    </r>
    <r>
      <rPr>
        <i/>
        <sz val="9"/>
        <rFont val="Arial"/>
        <family val="2"/>
      </rPr>
      <t xml:space="preserve">          Транспортныe средства, находящиеся на балансе (на конец года)
            Transport means inventory (end-year)                                                                                                                  </t>
    </r>
  </si>
  <si>
    <r>
      <rPr>
        <sz val="8"/>
        <rFont val="Arial"/>
        <family val="2"/>
      </rPr>
      <t xml:space="preserve">unităţi / </t>
    </r>
    <r>
      <rPr>
        <i/>
        <sz val="8"/>
        <rFont val="Arial"/>
        <family val="2"/>
      </rPr>
      <t>единиц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units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</si>
</sst>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b/>
      <sz val="8.5"/>
      <name val="Arial"/>
      <family val="2"/>
    </font>
    <font>
      <i/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trike/>
      <sz val="8"/>
      <color indexed="10"/>
      <name val="Arial Cyr"/>
      <family val="0"/>
    </font>
    <font>
      <strike/>
      <sz val="10"/>
      <color indexed="10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strike/>
      <sz val="8"/>
      <name val="Arial Cyr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vertical="top" wrapText="1"/>
    </xf>
    <xf numFmtId="202" fontId="2" fillId="0" borderId="0" xfId="0" applyNumberFormat="1" applyFont="1" applyFill="1" applyBorder="1" applyAlignment="1">
      <alignment horizontal="right" wrapText="1"/>
    </xf>
    <xf numFmtId="20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vertical="top" wrapText="1" indent="1"/>
    </xf>
    <xf numFmtId="202" fontId="1" fillId="0" borderId="14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202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wrapText="1"/>
    </xf>
    <xf numFmtId="202" fontId="4" fillId="0" borderId="0" xfId="0" applyNumberFormat="1" applyFont="1" applyFill="1" applyBorder="1" applyAlignment="1">
      <alignment horizontal="right" wrapText="1"/>
    </xf>
    <xf numFmtId="202" fontId="3" fillId="0" borderId="14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vertical="top" wrapText="1"/>
    </xf>
    <xf numFmtId="20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top" wrapText="1" indent="2"/>
    </xf>
    <xf numFmtId="0" fontId="9" fillId="0" borderId="0" xfId="0" applyFont="1" applyFill="1" applyBorder="1" applyAlignment="1">
      <alignment/>
    </xf>
    <xf numFmtId="202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200" fontId="1" fillId="0" borderId="0" xfId="0" applyNumberFormat="1" applyFont="1" applyFill="1" applyBorder="1" applyAlignment="1">
      <alignment vertical="top" wrapText="1"/>
    </xf>
    <xf numFmtId="200" fontId="1" fillId="0" borderId="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vertical="top" wrapText="1"/>
    </xf>
    <xf numFmtId="200" fontId="1" fillId="0" borderId="14" xfId="0" applyNumberFormat="1" applyFont="1" applyFill="1" applyBorder="1" applyAlignment="1">
      <alignment vertical="top" wrapText="1"/>
    </xf>
    <xf numFmtId="200" fontId="1" fillId="0" borderId="14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200" fontId="9" fillId="0" borderId="18" xfId="0" applyNumberFormat="1" applyFont="1" applyFill="1" applyBorder="1" applyAlignment="1">
      <alignment horizontal="right" indent="2"/>
    </xf>
    <xf numFmtId="20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200" fontId="9" fillId="0" borderId="0" xfId="0" applyNumberFormat="1" applyFont="1" applyFill="1" applyBorder="1" applyAlignment="1">
      <alignment horizontal="right" indent="2"/>
    </xf>
    <xf numFmtId="0" fontId="9" fillId="0" borderId="18" xfId="0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right" indent="2"/>
    </xf>
    <xf numFmtId="0" fontId="1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/>
    </xf>
    <xf numFmtId="202" fontId="1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 indent="3"/>
    </xf>
    <xf numFmtId="200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 vertical="top" wrapText="1"/>
    </xf>
    <xf numFmtId="202" fontId="2" fillId="0" borderId="0" xfId="0" applyNumberFormat="1" applyFont="1" applyFill="1" applyBorder="1" applyAlignment="1">
      <alignment horizontal="right" vertical="top" wrapText="1"/>
    </xf>
    <xf numFmtId="202" fontId="13" fillId="0" borderId="0" xfId="0" applyNumberFormat="1" applyFont="1" applyFill="1" applyBorder="1" applyAlignment="1">
      <alignment vertical="top"/>
    </xf>
    <xf numFmtId="200" fontId="2" fillId="0" borderId="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left" vertical="top" wrapText="1"/>
    </xf>
    <xf numFmtId="202" fontId="9" fillId="0" borderId="0" xfId="0" applyNumberFormat="1" applyFont="1" applyFill="1" applyBorder="1" applyAlignment="1">
      <alignment vertical="top"/>
    </xf>
    <xf numFmtId="202" fontId="1" fillId="0" borderId="0" xfId="0" applyNumberFormat="1" applyFont="1" applyFill="1" applyBorder="1" applyAlignment="1">
      <alignment horizontal="right" vertical="top"/>
    </xf>
    <xf numFmtId="200" fontId="1" fillId="0" borderId="0" xfId="0" applyNumberFormat="1" applyFont="1" applyFill="1" applyBorder="1" applyAlignment="1">
      <alignment horizontal="right" vertical="top"/>
    </xf>
    <xf numFmtId="49" fontId="1" fillId="0" borderId="12" xfId="0" applyNumberFormat="1" applyFont="1" applyFill="1" applyBorder="1" applyAlignment="1">
      <alignment horizontal="left" vertical="top" wrapText="1"/>
    </xf>
    <xf numFmtId="202" fontId="1" fillId="0" borderId="0" xfId="0" applyNumberFormat="1" applyFont="1" applyFill="1" applyBorder="1" applyAlignment="1">
      <alignment horizontal="right" vertical="top" wrapText="1"/>
    </xf>
    <xf numFmtId="202" fontId="9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202" fontId="1" fillId="0" borderId="18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200" fontId="9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 vertical="top" wrapText="1"/>
    </xf>
    <xf numFmtId="202" fontId="9" fillId="0" borderId="0" xfId="0" applyNumberFormat="1" applyFont="1" applyFill="1" applyBorder="1" applyAlignment="1">
      <alignment horizontal="right" vertical="top"/>
    </xf>
    <xf numFmtId="202" fontId="9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left" vertical="top" wrapText="1"/>
    </xf>
    <xf numFmtId="202" fontId="1" fillId="0" borderId="19" xfId="0" applyNumberFormat="1" applyFont="1" applyFill="1" applyBorder="1" applyAlignment="1">
      <alignment horizontal="right" vertical="top"/>
    </xf>
    <xf numFmtId="202" fontId="1" fillId="0" borderId="14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 vertical="top" indent="2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 indent="1"/>
    </xf>
    <xf numFmtId="3" fontId="1" fillId="0" borderId="18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3" fontId="2" fillId="0" borderId="14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1"/>
    </xf>
    <xf numFmtId="0" fontId="2" fillId="0" borderId="12" xfId="0" applyFont="1" applyFill="1" applyBorder="1" applyAlignment="1">
      <alignment wrapText="1"/>
    </xf>
    <xf numFmtId="202" fontId="2" fillId="32" borderId="0" xfId="0" applyNumberFormat="1" applyFont="1" applyFill="1" applyBorder="1" applyAlignment="1">
      <alignment horizontal="right" wrapText="1"/>
    </xf>
    <xf numFmtId="202" fontId="1" fillId="0" borderId="0" xfId="0" applyNumberFormat="1" applyFont="1" applyFill="1" applyBorder="1" applyAlignment="1">
      <alignment horizontal="right" vertical="top" wrapText="1" indent="1"/>
    </xf>
    <xf numFmtId="0" fontId="1" fillId="0" borderId="13" xfId="0" applyFont="1" applyFill="1" applyBorder="1" applyAlignment="1">
      <alignment horizontal="left" wrapText="1" indent="1"/>
    </xf>
    <xf numFmtId="202" fontId="1" fillId="0" borderId="14" xfId="0" applyNumberFormat="1" applyFont="1" applyFill="1" applyBorder="1" applyAlignment="1">
      <alignment horizontal="right"/>
    </xf>
    <xf numFmtId="202" fontId="9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20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200" fontId="1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0" fontId="9" fillId="0" borderId="0" xfId="0" applyFont="1" applyFill="1" applyBorder="1" applyAlignment="1">
      <alignment horizontal="center"/>
    </xf>
    <xf numFmtId="200" fontId="9" fillId="0" borderId="18" xfId="0" applyNumberFormat="1" applyFont="1" applyFill="1" applyBorder="1" applyAlignment="1">
      <alignment horizontal="right" vertical="top" indent="2"/>
    </xf>
    <xf numFmtId="200" fontId="9" fillId="0" borderId="0" xfId="0" applyNumberFormat="1" applyFont="1" applyFill="1" applyBorder="1" applyAlignment="1">
      <alignment horizontal="right" vertical="top" indent="1"/>
    </xf>
    <xf numFmtId="0" fontId="9" fillId="0" borderId="18" xfId="0" applyFont="1" applyFill="1" applyBorder="1" applyAlignment="1">
      <alignment horizontal="right" vertical="top" indent="2"/>
    </xf>
    <xf numFmtId="200" fontId="9" fillId="0" borderId="0" xfId="0" applyNumberFormat="1" applyFont="1" applyFill="1" applyBorder="1" applyAlignment="1">
      <alignment horizontal="right" vertical="top" indent="2"/>
    </xf>
    <xf numFmtId="200" fontId="9" fillId="0" borderId="0" xfId="0" applyNumberFormat="1" applyFont="1" applyFill="1" applyBorder="1" applyAlignment="1">
      <alignment horizontal="right" vertical="top" indent="2"/>
    </xf>
    <xf numFmtId="200" fontId="9" fillId="0" borderId="0" xfId="0" applyNumberFormat="1" applyFont="1" applyFill="1" applyBorder="1" applyAlignment="1">
      <alignment horizontal="right" vertical="top" indent="1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 indent="1"/>
    </xf>
    <xf numFmtId="200" fontId="1" fillId="0" borderId="0" xfId="0" applyNumberFormat="1" applyFont="1" applyFill="1" applyBorder="1" applyAlignment="1">
      <alignment horizontal="right" vertical="top" wrapText="1" indent="1"/>
    </xf>
    <xf numFmtId="0" fontId="9" fillId="0" borderId="18" xfId="0" applyFont="1" applyFill="1" applyBorder="1" applyAlignment="1">
      <alignment horizontal="right" vertical="top" indent="2"/>
    </xf>
    <xf numFmtId="0" fontId="9" fillId="0" borderId="0" xfId="0" applyFont="1" applyFill="1" applyBorder="1" applyAlignment="1">
      <alignment horizontal="right" vertical="top" indent="1"/>
    </xf>
    <xf numFmtId="200" fontId="9" fillId="0" borderId="18" xfId="0" applyNumberFormat="1" applyFont="1" applyFill="1" applyBorder="1" applyAlignment="1">
      <alignment horizontal="right" vertical="top" indent="2"/>
    </xf>
    <xf numFmtId="0" fontId="1" fillId="0" borderId="14" xfId="0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/>
    </xf>
    <xf numFmtId="202" fontId="1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1"/>
    </xf>
    <xf numFmtId="200" fontId="2" fillId="0" borderId="12" xfId="0" applyNumberFormat="1" applyFont="1" applyFill="1" applyBorder="1" applyAlignment="1">
      <alignment horizontal="left" wrapText="1"/>
    </xf>
    <xf numFmtId="200" fontId="0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4" fillId="0" borderId="12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vertical="top" wrapText="1" indent="2"/>
    </xf>
    <xf numFmtId="3" fontId="1" fillId="0" borderId="14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18" fillId="0" borderId="12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2"/>
    </xf>
    <xf numFmtId="0" fontId="18" fillId="0" borderId="14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wrapText="1" indent="1"/>
    </xf>
    <xf numFmtId="3" fontId="1" fillId="0" borderId="14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vertical="top" wrapText="1"/>
    </xf>
    <xf numFmtId="0" fontId="30" fillId="0" borderId="14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200" fontId="9" fillId="0" borderId="18" xfId="0" applyNumberFormat="1" applyFont="1" applyFill="1" applyBorder="1" applyAlignment="1">
      <alignment horizontal="right" indent="2"/>
    </xf>
    <xf numFmtId="202" fontId="9" fillId="0" borderId="14" xfId="0" applyNumberFormat="1" applyFont="1" applyFill="1" applyBorder="1" applyAlignment="1">
      <alignment horizontal="right"/>
    </xf>
    <xf numFmtId="202" fontId="9" fillId="0" borderId="0" xfId="0" applyNumberFormat="1" applyFont="1" applyAlignment="1">
      <alignment vertical="top"/>
    </xf>
    <xf numFmtId="202" fontId="1" fillId="0" borderId="0" xfId="0" applyNumberFormat="1" applyFont="1" applyFill="1" applyBorder="1" applyAlignment="1">
      <alignment vertical="top" wrapText="1"/>
    </xf>
    <xf numFmtId="202" fontId="1" fillId="0" borderId="14" xfId="0" applyNumberFormat="1" applyFont="1" applyFill="1" applyBorder="1" applyAlignment="1">
      <alignment vertical="top" wrapText="1"/>
    </xf>
    <xf numFmtId="202" fontId="9" fillId="0" borderId="0" xfId="0" applyNumberFormat="1" applyFont="1" applyAlignment="1">
      <alignment/>
    </xf>
    <xf numFmtId="200" fontId="9" fillId="0" borderId="0" xfId="0" applyNumberFormat="1" applyFont="1" applyFill="1" applyBorder="1" applyAlignment="1">
      <alignment vertical="top"/>
    </xf>
    <xf numFmtId="200" fontId="1" fillId="0" borderId="14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02" fontId="0" fillId="0" borderId="0" xfId="0" applyNumberFormat="1" applyAlignment="1">
      <alignment/>
    </xf>
    <xf numFmtId="200" fontId="1" fillId="0" borderId="18" xfId="0" applyNumberFormat="1" applyFont="1" applyFill="1" applyBorder="1" applyAlignment="1">
      <alignment horizontal="right" vertical="top" wrapText="1" indent="2"/>
    </xf>
    <xf numFmtId="200" fontId="1" fillId="0" borderId="0" xfId="0" applyNumberFormat="1" applyFont="1" applyFill="1" applyBorder="1" applyAlignment="1">
      <alignment horizontal="right" vertical="top" wrapText="1" indent="2"/>
    </xf>
    <xf numFmtId="0" fontId="9" fillId="0" borderId="19" xfId="0" applyFont="1" applyFill="1" applyBorder="1" applyAlignment="1">
      <alignment horizontal="left" indent="5"/>
    </xf>
    <xf numFmtId="0" fontId="9" fillId="0" borderId="14" xfId="0" applyFont="1" applyFill="1" applyBorder="1" applyAlignment="1">
      <alignment horizontal="left" indent="3"/>
    </xf>
    <xf numFmtId="0" fontId="9" fillId="0" borderId="14" xfId="0" applyFont="1" applyFill="1" applyBorder="1" applyAlignment="1">
      <alignment horizontal="left" indent="5"/>
    </xf>
    <xf numFmtId="0" fontId="9" fillId="0" borderId="14" xfId="0" applyFont="1" applyFill="1" applyBorder="1" applyAlignment="1">
      <alignment horizontal="right" indent="2"/>
    </xf>
    <xf numFmtId="200" fontId="9" fillId="0" borderId="14" xfId="0" applyNumberFormat="1" applyFont="1" applyFill="1" applyBorder="1" applyAlignment="1">
      <alignment horizontal="right" indent="2"/>
    </xf>
    <xf numFmtId="0" fontId="9" fillId="0" borderId="14" xfId="0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vertical="top"/>
    </xf>
    <xf numFmtId="202" fontId="18" fillId="0" borderId="21" xfId="0" applyNumberFormat="1" applyFont="1" applyFill="1" applyBorder="1" applyAlignment="1">
      <alignment horizontal="right" vertical="top" wrapText="1" indent="2"/>
    </xf>
    <xf numFmtId="202" fontId="18" fillId="0" borderId="22" xfId="0" applyNumberFormat="1" applyFont="1" applyFill="1" applyBorder="1" applyAlignment="1">
      <alignment horizontal="right" vertical="top" wrapText="1" indent="2"/>
    </xf>
    <xf numFmtId="202" fontId="18" fillId="0" borderId="0" xfId="0" applyNumberFormat="1" applyFont="1" applyFill="1" applyBorder="1" applyAlignment="1">
      <alignment horizontal="right" vertical="top" wrapText="1" indent="2"/>
    </xf>
    <xf numFmtId="202" fontId="18" fillId="0" borderId="18" xfId="0" applyNumberFormat="1" applyFont="1" applyFill="1" applyBorder="1" applyAlignment="1">
      <alignment horizontal="right" vertical="top" wrapText="1" indent="2"/>
    </xf>
    <xf numFmtId="202" fontId="18" fillId="0" borderId="0" xfId="0" applyNumberFormat="1" applyFont="1" applyFill="1" applyBorder="1" applyAlignment="1">
      <alignment horizontal="right" vertical="top" indent="2"/>
    </xf>
    <xf numFmtId="202" fontId="3" fillId="0" borderId="18" xfId="0" applyNumberFormat="1" applyFont="1" applyFill="1" applyBorder="1" applyAlignment="1">
      <alignment horizontal="right" vertical="top" wrapText="1" indent="2"/>
    </xf>
    <xf numFmtId="202" fontId="3" fillId="0" borderId="0" xfId="0" applyNumberFormat="1" applyFont="1" applyFill="1" applyBorder="1" applyAlignment="1">
      <alignment horizontal="right" vertical="top" indent="2"/>
    </xf>
    <xf numFmtId="202" fontId="18" fillId="0" borderId="18" xfId="0" applyNumberFormat="1" applyFont="1" applyFill="1" applyBorder="1" applyAlignment="1">
      <alignment horizontal="right" vertical="top" indent="2"/>
    </xf>
    <xf numFmtId="202" fontId="3" fillId="0" borderId="0" xfId="0" applyNumberFormat="1" applyFont="1" applyFill="1" applyBorder="1" applyAlignment="1">
      <alignment horizontal="right" vertical="top" wrapText="1" indent="2"/>
    </xf>
    <xf numFmtId="202" fontId="18" fillId="0" borderId="19" xfId="0" applyNumberFormat="1" applyFont="1" applyFill="1" applyBorder="1" applyAlignment="1">
      <alignment horizontal="right" vertical="top" indent="2"/>
    </xf>
    <xf numFmtId="202" fontId="18" fillId="0" borderId="14" xfId="0" applyNumberFormat="1" applyFont="1" applyFill="1" applyBorder="1" applyAlignment="1">
      <alignment horizontal="right" vertical="top" indent="2"/>
    </xf>
    <xf numFmtId="0" fontId="9" fillId="0" borderId="19" xfId="0" applyFont="1" applyFill="1" applyBorder="1" applyAlignment="1">
      <alignment horizontal="right" indent="2"/>
    </xf>
    <xf numFmtId="200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202" fontId="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202" fontId="0" fillId="0" borderId="0" xfId="0" applyNumberFormat="1" applyFill="1" applyBorder="1" applyAlignment="1">
      <alignment horizontal="right"/>
    </xf>
    <xf numFmtId="202" fontId="0" fillId="0" borderId="14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3525"/>
          <c:w val="0.9592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'18.2~'!$A$22</c:f>
              <c:strCache>
                <c:ptCount val="1"/>
                <c:pt idx="0">
                  <c:v>Mărfuri transportate
Грузоперевозки
Transported goods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'18.2~'!$B$21:$J$21</c:f>
              <c:numCache/>
            </c:numRef>
          </c:cat>
          <c:val>
            <c:numRef>
              <c:f>'18.2~'!$B$22:$J$22</c:f>
              <c:numCache/>
            </c:numRef>
          </c:val>
          <c:smooth val="0"/>
        </c:ser>
        <c:ser>
          <c:idx val="1"/>
          <c:order val="1"/>
          <c:tx>
            <c:strRef>
              <c:f>'18.2~'!$A$23</c:f>
              <c:strCache>
                <c:ptCount val="1"/>
                <c:pt idx="0">
                  <c:v>Parcursul mărfurilor
Грузооборот
Turnover of goods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'18.2~'!$B$21:$J$21</c:f>
              <c:numCache/>
            </c:numRef>
          </c:cat>
          <c:val>
            <c:numRef>
              <c:f>'18.2~'!$B$23:$J$23</c:f>
              <c:numCache/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848050"/>
        <c:crossesAt val="0"/>
        <c:auto val="1"/>
        <c:lblOffset val="100"/>
        <c:tickLblSkip val="1"/>
        <c:noMultiLvlLbl val="0"/>
      </c:catAx>
      <c:valAx>
        <c:axId val="58848050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45175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78525"/>
          <c:w val="0.82125"/>
          <c:h val="0.1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375"/>
          <c:w val="0.9737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'18.8~'!$A$27</c:f>
              <c:strCache>
                <c:ptCount val="1"/>
                <c:pt idx="0">
                  <c:v>Pasageri transportaţi
Перевезено пассажиpов
Transported passengers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'18.8~'!$B$26:$J$26</c:f>
              <c:numCache/>
            </c:numRef>
          </c:cat>
          <c:val>
            <c:numRef>
              <c:f>'18.8~'!$B$27:$J$27</c:f>
              <c:numCache/>
            </c:numRef>
          </c:val>
          <c:smooth val="0"/>
        </c:ser>
        <c:ser>
          <c:idx val="1"/>
          <c:order val="1"/>
          <c:tx>
            <c:strRef>
              <c:f>'18.8~'!$A$28</c:f>
              <c:strCache>
                <c:ptCount val="1"/>
                <c:pt idx="0">
                  <c:v>Parcursul pasagerilor
Пассажиpообоpот
Passengers turnover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'18.8~'!$B$26:$J$26</c:f>
              <c:numCache/>
            </c:numRef>
          </c:cat>
          <c:val>
            <c:numRef>
              <c:f>'18.8~'!$B$28:$J$28</c:f>
              <c:numCache/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0403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75"/>
          <c:y val="0.79225"/>
          <c:w val="0.8015"/>
          <c:h val="0.1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19050</xdr:rowOff>
    </xdr:from>
    <xdr:to>
      <xdr:col>7</xdr:col>
      <xdr:colOff>600075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123825" y="647700"/>
        <a:ext cx="57435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9525</xdr:rowOff>
    </xdr:from>
    <xdr:to>
      <xdr:col>8</xdr:col>
      <xdr:colOff>447675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33350" y="647700"/>
        <a:ext cx="6200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4.75390625" style="1" customWidth="1"/>
    <col min="2" max="10" width="7.25390625" style="1" customWidth="1"/>
    <col min="11" max="16384" width="9.125" style="1" customWidth="1"/>
  </cols>
  <sheetData>
    <row r="1" spans="1:10" ht="37.5" customHeight="1">
      <c r="A1" s="229" t="s">
        <v>10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20"/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2">
        <v>2015</v>
      </c>
      <c r="H2" s="2">
        <v>2016</v>
      </c>
      <c r="I2" s="14">
        <v>2017</v>
      </c>
      <c r="J2" s="14">
        <v>2018</v>
      </c>
    </row>
    <row r="3" spans="1:10" ht="12.75">
      <c r="A3" s="3" t="s">
        <v>0</v>
      </c>
      <c r="B3" s="226">
        <v>27806</v>
      </c>
      <c r="C3" s="7">
        <v>30717.6</v>
      </c>
      <c r="D3" s="7">
        <v>30022.6</v>
      </c>
      <c r="E3" s="7">
        <v>35674.1</v>
      </c>
      <c r="F3" s="7">
        <v>37143.1</v>
      </c>
      <c r="G3" s="7">
        <v>36711.8</v>
      </c>
      <c r="H3" s="7">
        <v>36992.2</v>
      </c>
      <c r="I3" s="7">
        <v>42928.2</v>
      </c>
      <c r="J3" s="185">
        <v>48357.2</v>
      </c>
    </row>
    <row r="4" spans="1:10" ht="21.75" customHeight="1">
      <c r="A4" s="12" t="s">
        <v>3</v>
      </c>
      <c r="B4" s="15"/>
      <c r="C4" s="7"/>
      <c r="D4" s="7"/>
      <c r="E4" s="7"/>
      <c r="F4" s="7"/>
      <c r="G4" s="7"/>
      <c r="H4" s="7"/>
      <c r="I4" s="24"/>
      <c r="J4" s="24"/>
    </row>
    <row r="5" spans="1:10" ht="12.75">
      <c r="A5" s="4" t="s">
        <v>5</v>
      </c>
      <c r="B5" s="23"/>
      <c r="C5" s="8"/>
      <c r="D5" s="8"/>
      <c r="E5" s="8"/>
      <c r="F5" s="8"/>
      <c r="G5" s="8"/>
      <c r="H5" s="22"/>
      <c r="I5" s="25"/>
      <c r="J5" s="24"/>
    </row>
    <row r="6" spans="1:10" ht="12.75">
      <c r="A6" s="5" t="s">
        <v>6</v>
      </c>
      <c r="B6" s="16">
        <v>3852.1</v>
      </c>
      <c r="C6" s="8">
        <v>4554</v>
      </c>
      <c r="D6" s="8">
        <v>4163.8</v>
      </c>
      <c r="E6" s="8">
        <v>5430.6</v>
      </c>
      <c r="F6" s="8">
        <v>5008.4</v>
      </c>
      <c r="G6" s="8">
        <v>4157.9</v>
      </c>
      <c r="H6" s="8">
        <v>3493</v>
      </c>
      <c r="I6" s="8">
        <v>4793.9</v>
      </c>
      <c r="J6" s="25">
        <v>4928.4</v>
      </c>
    </row>
    <row r="7" spans="1:10" ht="12.75">
      <c r="A7" s="5" t="s">
        <v>7</v>
      </c>
      <c r="B7" s="8">
        <v>23825.4</v>
      </c>
      <c r="C7" s="8">
        <v>26012.9</v>
      </c>
      <c r="D7" s="8">
        <v>25713</v>
      </c>
      <c r="E7" s="8">
        <v>30079.6</v>
      </c>
      <c r="F7" s="8">
        <v>31906.7</v>
      </c>
      <c r="G7" s="8">
        <v>32401.3</v>
      </c>
      <c r="H7" s="8">
        <v>33363.1</v>
      </c>
      <c r="I7" s="8">
        <v>37998.4</v>
      </c>
      <c r="J7" s="25">
        <v>43300.5</v>
      </c>
    </row>
    <row r="8" spans="1:10" ht="12.75">
      <c r="A8" s="5" t="s">
        <v>1</v>
      </c>
      <c r="B8" s="8">
        <v>127.2</v>
      </c>
      <c r="C8" s="8">
        <v>149.1</v>
      </c>
      <c r="D8" s="8">
        <v>144.2</v>
      </c>
      <c r="E8" s="8">
        <v>162.6</v>
      </c>
      <c r="F8" s="8">
        <v>227.2</v>
      </c>
      <c r="G8" s="8">
        <v>152</v>
      </c>
      <c r="H8" s="8">
        <v>135.6</v>
      </c>
      <c r="I8" s="8">
        <v>134.8</v>
      </c>
      <c r="J8" s="25">
        <v>127</v>
      </c>
    </row>
    <row r="9" spans="1:10" ht="12.75">
      <c r="A9" s="5" t="s">
        <v>8</v>
      </c>
      <c r="B9" s="17">
        <v>1.3</v>
      </c>
      <c r="C9" s="9">
        <v>1.6</v>
      </c>
      <c r="D9" s="9">
        <v>1.57</v>
      </c>
      <c r="E9" s="9">
        <v>1.28</v>
      </c>
      <c r="F9" s="9">
        <v>0.81</v>
      </c>
      <c r="G9" s="9">
        <v>0.58</v>
      </c>
      <c r="H9" s="9">
        <v>0.49</v>
      </c>
      <c r="I9" s="17">
        <v>1.06</v>
      </c>
      <c r="J9" s="222">
        <v>1.33</v>
      </c>
    </row>
    <row r="10" spans="1:10" ht="14.25" customHeight="1">
      <c r="A10" s="6" t="s">
        <v>2</v>
      </c>
      <c r="B10" s="7">
        <v>4193.1</v>
      </c>
      <c r="C10" s="7">
        <v>4795.5</v>
      </c>
      <c r="D10" s="7">
        <v>4916.3</v>
      </c>
      <c r="E10" s="7">
        <v>5651.6</v>
      </c>
      <c r="F10" s="7">
        <v>5489.7</v>
      </c>
      <c r="G10" s="7">
        <v>5182</v>
      </c>
      <c r="H10" s="7">
        <v>5484.3</v>
      </c>
      <c r="I10" s="7">
        <v>5996.6</v>
      </c>
      <c r="J10" s="185">
        <v>6304.7</v>
      </c>
    </row>
    <row r="11" spans="1:10" ht="22.5">
      <c r="A11" s="13" t="s">
        <v>4</v>
      </c>
      <c r="B11" s="18"/>
      <c r="C11" s="7"/>
      <c r="D11" s="7"/>
      <c r="E11" s="7"/>
      <c r="F11" s="7"/>
      <c r="G11" s="7"/>
      <c r="H11" s="7"/>
      <c r="I11" s="24"/>
      <c r="J11" s="25"/>
    </row>
    <row r="12" spans="1:10" ht="12.75">
      <c r="A12" s="4" t="s">
        <v>5</v>
      </c>
      <c r="B12" s="8"/>
      <c r="C12" s="8"/>
      <c r="D12" s="8"/>
      <c r="E12" s="8"/>
      <c r="F12" s="8"/>
      <c r="G12" s="8"/>
      <c r="H12" s="8"/>
      <c r="I12" s="24"/>
      <c r="J12" s="25"/>
    </row>
    <row r="13" spans="1:10" ht="12.75">
      <c r="A13" s="5" t="s">
        <v>6</v>
      </c>
      <c r="B13" s="8">
        <v>958.6</v>
      </c>
      <c r="C13" s="8">
        <v>1196</v>
      </c>
      <c r="D13" s="8">
        <v>959.5</v>
      </c>
      <c r="E13" s="8">
        <v>1226.9</v>
      </c>
      <c r="F13" s="8">
        <v>1181.4</v>
      </c>
      <c r="G13" s="8">
        <v>963.5</v>
      </c>
      <c r="H13" s="8">
        <v>789.9</v>
      </c>
      <c r="I13" s="8">
        <v>987.1</v>
      </c>
      <c r="J13" s="25">
        <v>1013.4</v>
      </c>
    </row>
    <row r="14" spans="1:10" ht="12" customHeight="1">
      <c r="A14" s="5" t="s">
        <v>7</v>
      </c>
      <c r="B14" s="8">
        <v>3232.4</v>
      </c>
      <c r="C14" s="8">
        <v>3597.3</v>
      </c>
      <c r="D14" s="8">
        <v>3954.7</v>
      </c>
      <c r="E14" s="8">
        <v>4423.1</v>
      </c>
      <c r="F14" s="8">
        <v>4306.5</v>
      </c>
      <c r="G14" s="8">
        <v>4217.3</v>
      </c>
      <c r="H14" s="8">
        <v>4693.4</v>
      </c>
      <c r="I14" s="8">
        <v>5008.4</v>
      </c>
      <c r="J14" s="25">
        <v>5290</v>
      </c>
    </row>
    <row r="15" spans="1:10" ht="12.75">
      <c r="A15" s="5" t="s">
        <v>1</v>
      </c>
      <c r="B15" s="8">
        <v>0.4</v>
      </c>
      <c r="C15" s="8">
        <v>0.5</v>
      </c>
      <c r="D15" s="8">
        <v>0.4</v>
      </c>
      <c r="E15" s="8">
        <v>0.5</v>
      </c>
      <c r="F15" s="8">
        <v>0.8</v>
      </c>
      <c r="G15" s="8">
        <v>0.4</v>
      </c>
      <c r="H15" s="8">
        <v>0.3</v>
      </c>
      <c r="I15" s="8">
        <v>0.3</v>
      </c>
      <c r="J15" s="25">
        <v>0.3</v>
      </c>
    </row>
    <row r="16" spans="1:10" ht="13.5" customHeight="1">
      <c r="A16" s="10" t="s">
        <v>9</v>
      </c>
      <c r="B16" s="19">
        <v>1.7</v>
      </c>
      <c r="C16" s="11">
        <v>1.7</v>
      </c>
      <c r="D16" s="11">
        <v>1.7</v>
      </c>
      <c r="E16" s="11">
        <v>1.1</v>
      </c>
      <c r="F16" s="11">
        <v>1</v>
      </c>
      <c r="G16" s="11">
        <v>0.8</v>
      </c>
      <c r="H16" s="11">
        <v>0.7</v>
      </c>
      <c r="I16" s="11">
        <v>0.8</v>
      </c>
      <c r="J16" s="117">
        <v>1</v>
      </c>
    </row>
    <row r="17" spans="2:10" ht="12.75"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/>
  <mergeCells count="1">
    <mergeCell ref="A1:J1"/>
  </mergeCells>
  <printOptions/>
  <pageMargins left="0.646875" right="0.5625" top="0.866141732283465" bottom="0.866141732283465" header="0.511811023622047" footer="0.511811023622047"/>
  <pageSetup cellComments="atEnd" horizontalDpi="600" verticalDpi="600" orientation="portrait" paperSize="9" scale="90" r:id="rId1"/>
  <rowBreaks count="1" manualBreakCount="1"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9.75390625" style="0" customWidth="1"/>
    <col min="2" max="7" width="8.25390625" style="0" customWidth="1"/>
    <col min="8" max="10" width="7.75390625" style="0" customWidth="1"/>
    <col min="11" max="13" width="7.25390625" style="0" customWidth="1"/>
  </cols>
  <sheetData>
    <row r="1" spans="1:13" ht="36.75" customHeight="1">
      <c r="A1" s="254" t="s">
        <v>242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2.75">
      <c r="A2" s="255"/>
      <c r="B2" s="257" t="s">
        <v>126</v>
      </c>
      <c r="C2" s="258"/>
      <c r="D2" s="259"/>
      <c r="E2" s="266" t="s">
        <v>127</v>
      </c>
      <c r="F2" s="267"/>
      <c r="G2" s="267"/>
      <c r="H2" s="267"/>
      <c r="I2" s="267"/>
      <c r="J2" s="267"/>
      <c r="K2" s="267"/>
      <c r="L2" s="267"/>
      <c r="M2" s="268"/>
    </row>
    <row r="3" spans="1:13" ht="12" customHeight="1">
      <c r="A3" s="256"/>
      <c r="B3" s="260"/>
      <c r="C3" s="261"/>
      <c r="D3" s="262"/>
      <c r="E3" s="257" t="s">
        <v>243</v>
      </c>
      <c r="F3" s="258"/>
      <c r="G3" s="259"/>
      <c r="H3" s="257" t="s">
        <v>27</v>
      </c>
      <c r="I3" s="258"/>
      <c r="J3" s="259"/>
      <c r="K3" s="260" t="s">
        <v>28</v>
      </c>
      <c r="L3" s="261"/>
      <c r="M3" s="269"/>
    </row>
    <row r="4" spans="1:13" ht="12.75">
      <c r="A4" s="256"/>
      <c r="B4" s="260"/>
      <c r="C4" s="261"/>
      <c r="D4" s="262"/>
      <c r="E4" s="260"/>
      <c r="F4" s="261"/>
      <c r="G4" s="262"/>
      <c r="H4" s="260"/>
      <c r="I4" s="261"/>
      <c r="J4" s="262"/>
      <c r="K4" s="260"/>
      <c r="L4" s="261"/>
      <c r="M4" s="269"/>
    </row>
    <row r="5" spans="1:13" ht="12.75">
      <c r="A5" s="256"/>
      <c r="B5" s="263"/>
      <c r="C5" s="264"/>
      <c r="D5" s="265"/>
      <c r="E5" s="263"/>
      <c r="F5" s="264"/>
      <c r="G5" s="265"/>
      <c r="H5" s="263"/>
      <c r="I5" s="264"/>
      <c r="J5" s="265"/>
      <c r="K5" s="260"/>
      <c r="L5" s="261"/>
      <c r="M5" s="269"/>
    </row>
    <row r="6" spans="1:13" ht="12.75">
      <c r="A6" s="256"/>
      <c r="B6" s="14">
        <v>2016</v>
      </c>
      <c r="C6" s="14">
        <v>2017</v>
      </c>
      <c r="D6" s="14">
        <v>2018</v>
      </c>
      <c r="E6" s="14">
        <v>2016</v>
      </c>
      <c r="F6" s="14">
        <v>2017</v>
      </c>
      <c r="G6" s="14">
        <v>2018</v>
      </c>
      <c r="H6" s="14">
        <v>2016</v>
      </c>
      <c r="I6" s="14">
        <v>2017</v>
      </c>
      <c r="J6" s="14">
        <v>2018</v>
      </c>
      <c r="K6" s="14">
        <v>2016</v>
      </c>
      <c r="L6" s="14">
        <v>2017</v>
      </c>
      <c r="M6" s="14">
        <v>2018</v>
      </c>
    </row>
    <row r="7" spans="1:13" ht="22.5">
      <c r="A7" s="107" t="s">
        <v>128</v>
      </c>
      <c r="B7" s="7">
        <v>248315.2</v>
      </c>
      <c r="C7" s="7">
        <v>252302.3</v>
      </c>
      <c r="D7" s="7">
        <v>261257.7</v>
      </c>
      <c r="E7" s="7">
        <v>157270.7</v>
      </c>
      <c r="F7" s="7">
        <v>158870.9</v>
      </c>
      <c r="G7" s="7">
        <v>167404.9</v>
      </c>
      <c r="H7" s="7">
        <v>89374.9</v>
      </c>
      <c r="I7" s="7">
        <v>91649.9</v>
      </c>
      <c r="J7" s="7">
        <v>92340.7</v>
      </c>
      <c r="K7" s="7">
        <v>1669.6</v>
      </c>
      <c r="L7" s="7">
        <v>1272.6</v>
      </c>
      <c r="M7" s="7">
        <v>1511.8</v>
      </c>
    </row>
    <row r="8" spans="1:13" ht="45">
      <c r="A8" s="108" t="s">
        <v>129</v>
      </c>
      <c r="B8" s="8"/>
      <c r="C8" s="8"/>
      <c r="D8" s="30"/>
      <c r="E8" s="8"/>
      <c r="F8" s="143"/>
      <c r="G8" s="30"/>
      <c r="H8" s="59"/>
      <c r="I8" s="144"/>
      <c r="J8" s="30"/>
      <c r="K8" s="144"/>
      <c r="L8" s="109"/>
      <c r="M8" s="220"/>
    </row>
    <row r="9" spans="1:13" ht="12.75" customHeight="1">
      <c r="A9" s="4" t="s">
        <v>130</v>
      </c>
      <c r="B9" s="145"/>
      <c r="C9" s="145"/>
      <c r="D9" s="30"/>
      <c r="E9" s="145"/>
      <c r="F9" s="145"/>
      <c r="G9" s="30"/>
      <c r="H9" s="145"/>
      <c r="I9" s="145"/>
      <c r="J9" s="30"/>
      <c r="K9" s="145"/>
      <c r="L9" s="109"/>
      <c r="M9" s="220"/>
    </row>
    <row r="10" spans="1:13" ht="12.75" customHeight="1">
      <c r="A10" s="111" t="s">
        <v>131</v>
      </c>
      <c r="B10" s="8">
        <v>2258.1</v>
      </c>
      <c r="C10" s="8">
        <v>1813.7</v>
      </c>
      <c r="D10" s="8">
        <v>1709.7</v>
      </c>
      <c r="E10" s="8">
        <v>2258.1</v>
      </c>
      <c r="F10" s="8">
        <v>1813.7</v>
      </c>
      <c r="G10" s="8">
        <v>1709.7</v>
      </c>
      <c r="H10" s="8" t="s">
        <v>33</v>
      </c>
      <c r="I10" s="8" t="s">
        <v>33</v>
      </c>
      <c r="J10" s="59" t="s">
        <v>33</v>
      </c>
      <c r="K10" s="8" t="s">
        <v>33</v>
      </c>
      <c r="L10" s="8" t="s">
        <v>33</v>
      </c>
      <c r="M10" s="84" t="s">
        <v>33</v>
      </c>
    </row>
    <row r="11" spans="1:13" ht="12.75">
      <c r="A11" s="111" t="s">
        <v>107</v>
      </c>
      <c r="B11" s="8">
        <v>102121.5</v>
      </c>
      <c r="C11" s="8">
        <v>100325.7</v>
      </c>
      <c r="D11" s="8">
        <v>98687.1</v>
      </c>
      <c r="E11" s="8">
        <v>16222.3</v>
      </c>
      <c r="F11" s="8">
        <v>14376.1</v>
      </c>
      <c r="G11" s="8">
        <v>14843.2</v>
      </c>
      <c r="H11" s="8">
        <v>84229.6</v>
      </c>
      <c r="I11" s="143">
        <v>84677</v>
      </c>
      <c r="J11" s="143">
        <v>82332.1</v>
      </c>
      <c r="K11" s="59">
        <v>1669.6</v>
      </c>
      <c r="L11" s="25">
        <v>1272.6</v>
      </c>
      <c r="M11" s="25">
        <v>1511.8</v>
      </c>
    </row>
    <row r="12" spans="1:13" ht="12.75">
      <c r="A12" s="111" t="s">
        <v>132</v>
      </c>
      <c r="B12" s="8">
        <v>4960.3</v>
      </c>
      <c r="C12" s="8">
        <v>6463.2</v>
      </c>
      <c r="D12" s="8">
        <v>9601.2</v>
      </c>
      <c r="E12" s="8" t="s">
        <v>33</v>
      </c>
      <c r="F12" s="8" t="s">
        <v>33</v>
      </c>
      <c r="G12" s="8" t="s">
        <v>33</v>
      </c>
      <c r="H12" s="8">
        <v>4960.3</v>
      </c>
      <c r="I12" s="8">
        <v>6463.2</v>
      </c>
      <c r="J12" s="143">
        <v>9601.2</v>
      </c>
      <c r="K12" s="8" t="s">
        <v>33</v>
      </c>
      <c r="L12" s="8" t="s">
        <v>33</v>
      </c>
      <c r="M12" s="84" t="s">
        <v>33</v>
      </c>
    </row>
    <row r="13" spans="1:13" ht="12.75">
      <c r="A13" s="111" t="s">
        <v>133</v>
      </c>
      <c r="B13" s="8">
        <v>137708.1</v>
      </c>
      <c r="C13" s="8">
        <v>141420.2</v>
      </c>
      <c r="D13" s="8">
        <v>149495.4</v>
      </c>
      <c r="E13" s="8">
        <v>137708.1</v>
      </c>
      <c r="F13" s="8">
        <v>141420.2</v>
      </c>
      <c r="G13" s="8">
        <v>149495.4</v>
      </c>
      <c r="H13" s="8" t="s">
        <v>33</v>
      </c>
      <c r="I13" s="8" t="s">
        <v>33</v>
      </c>
      <c r="J13" s="59" t="s">
        <v>33</v>
      </c>
      <c r="K13" s="8" t="s">
        <v>33</v>
      </c>
      <c r="L13" s="8" t="s">
        <v>33</v>
      </c>
      <c r="M13" s="84" t="s">
        <v>33</v>
      </c>
    </row>
    <row r="14" spans="1:13" ht="22.5">
      <c r="A14" s="146" t="s">
        <v>134</v>
      </c>
      <c r="B14" s="8"/>
      <c r="C14" s="8"/>
      <c r="D14" s="30"/>
      <c r="E14" s="8"/>
      <c r="F14" s="8"/>
      <c r="G14" s="8"/>
      <c r="H14" s="8"/>
      <c r="I14" s="8"/>
      <c r="J14" s="143"/>
      <c r="K14" s="8"/>
      <c r="L14" s="109"/>
      <c r="M14" s="84"/>
    </row>
    <row r="15" spans="1:13" ht="12.75">
      <c r="A15" s="111" t="s">
        <v>110</v>
      </c>
      <c r="B15" s="8">
        <v>138.7</v>
      </c>
      <c r="C15" s="8">
        <v>130.2</v>
      </c>
      <c r="D15" s="8">
        <v>135.8</v>
      </c>
      <c r="E15" s="8">
        <v>129.7</v>
      </c>
      <c r="F15" s="8">
        <v>126.5</v>
      </c>
      <c r="G15" s="8">
        <v>127.3</v>
      </c>
      <c r="H15" s="8">
        <v>9</v>
      </c>
      <c r="I15" s="8">
        <v>3.7</v>
      </c>
      <c r="J15" s="143">
        <v>8.5</v>
      </c>
      <c r="K15" s="8" t="s">
        <v>33</v>
      </c>
      <c r="L15" s="8" t="s">
        <v>33</v>
      </c>
      <c r="M15" s="84" t="s">
        <v>33</v>
      </c>
    </row>
    <row r="16" spans="1:13" ht="12.75">
      <c r="A16" s="111" t="s">
        <v>8</v>
      </c>
      <c r="B16" s="8">
        <v>1128.5</v>
      </c>
      <c r="C16" s="8">
        <v>1640.4</v>
      </c>
      <c r="D16" s="8">
        <v>1628.2</v>
      </c>
      <c r="E16" s="8">
        <v>952.5</v>
      </c>
      <c r="F16" s="8">
        <v>1134.4</v>
      </c>
      <c r="G16" s="8">
        <v>1229.3</v>
      </c>
      <c r="H16" s="8">
        <v>176</v>
      </c>
      <c r="I16" s="8">
        <v>506</v>
      </c>
      <c r="J16" s="143">
        <v>398.9</v>
      </c>
      <c r="K16" s="8" t="s">
        <v>33</v>
      </c>
      <c r="L16" s="8" t="s">
        <v>33</v>
      </c>
      <c r="M16" s="84" t="s">
        <v>33</v>
      </c>
    </row>
    <row r="17" spans="1:15" ht="22.5">
      <c r="A17" s="147" t="s">
        <v>112</v>
      </c>
      <c r="B17" s="7">
        <v>5302.1</v>
      </c>
      <c r="C17" s="7">
        <v>6212.6</v>
      </c>
      <c r="D17" s="7">
        <v>6597</v>
      </c>
      <c r="E17" s="7">
        <v>2073.1</v>
      </c>
      <c r="F17" s="7">
        <v>2391.3</v>
      </c>
      <c r="G17" s="7">
        <v>2607.9</v>
      </c>
      <c r="H17" s="7">
        <v>3170.6</v>
      </c>
      <c r="I17" s="7">
        <v>3765.6</v>
      </c>
      <c r="J17" s="7">
        <v>3895.3017</v>
      </c>
      <c r="K17" s="7">
        <v>58.4</v>
      </c>
      <c r="L17" s="149">
        <v>55.8</v>
      </c>
      <c r="M17" s="149">
        <v>93.7628</v>
      </c>
      <c r="O17" s="198"/>
    </row>
    <row r="18" spans="1:13" ht="45">
      <c r="A18" s="150" t="s">
        <v>135</v>
      </c>
      <c r="B18" s="8"/>
      <c r="C18" s="8"/>
      <c r="D18" s="148"/>
      <c r="E18" s="8"/>
      <c r="F18" s="8"/>
      <c r="G18" s="148"/>
      <c r="H18" s="8"/>
      <c r="I18" s="8"/>
      <c r="J18" s="148"/>
      <c r="K18" s="8"/>
      <c r="L18" s="8"/>
      <c r="M18" s="220"/>
    </row>
    <row r="19" spans="1:13" ht="12.75" customHeight="1">
      <c r="A19" s="4" t="s">
        <v>130</v>
      </c>
      <c r="B19" s="143"/>
      <c r="C19" s="143"/>
      <c r="D19" s="30"/>
      <c r="E19" s="143"/>
      <c r="F19" s="143"/>
      <c r="G19" s="30"/>
      <c r="H19" s="143"/>
      <c r="I19" s="143"/>
      <c r="J19" s="30"/>
      <c r="K19" s="143"/>
      <c r="L19" s="145"/>
      <c r="M19" s="220"/>
    </row>
    <row r="20" spans="1:13" ht="12.75" customHeight="1">
      <c r="A20" s="111" t="s">
        <v>32</v>
      </c>
      <c r="B20" s="8">
        <v>121.5</v>
      </c>
      <c r="C20" s="8">
        <v>99</v>
      </c>
      <c r="D20" s="8">
        <v>94.572</v>
      </c>
      <c r="E20" s="8">
        <v>121.5</v>
      </c>
      <c r="F20" s="8">
        <v>99</v>
      </c>
      <c r="G20" s="8">
        <v>94.572</v>
      </c>
      <c r="H20" s="8" t="s">
        <v>33</v>
      </c>
      <c r="I20" s="8" t="s">
        <v>33</v>
      </c>
      <c r="J20" s="8" t="s">
        <v>33</v>
      </c>
      <c r="K20" s="8" t="s">
        <v>33</v>
      </c>
      <c r="L20" s="8" t="s">
        <v>33</v>
      </c>
      <c r="M20" s="8" t="s">
        <v>33</v>
      </c>
    </row>
    <row r="21" spans="1:13" ht="12.75">
      <c r="A21" s="111" t="s">
        <v>107</v>
      </c>
      <c r="B21" s="8">
        <v>3005.7</v>
      </c>
      <c r="C21" s="8">
        <v>3123</v>
      </c>
      <c r="D21" s="8">
        <v>3374.6603</v>
      </c>
      <c r="E21" s="8">
        <v>143.9</v>
      </c>
      <c r="F21" s="143">
        <v>182</v>
      </c>
      <c r="G21" s="8">
        <v>174.276</v>
      </c>
      <c r="H21" s="8">
        <v>2803.4</v>
      </c>
      <c r="I21" s="8">
        <v>2885.2</v>
      </c>
      <c r="J21" s="8">
        <v>3106.6215</v>
      </c>
      <c r="K21" s="8">
        <v>58.4</v>
      </c>
      <c r="L21" s="8">
        <v>55.8</v>
      </c>
      <c r="M21" s="8">
        <v>93.7628</v>
      </c>
    </row>
    <row r="22" spans="1:13" ht="12.75">
      <c r="A22" s="111" t="s">
        <v>132</v>
      </c>
      <c r="B22" s="8">
        <v>107.8</v>
      </c>
      <c r="C22" s="8">
        <v>139.5</v>
      </c>
      <c r="D22" s="8">
        <v>219.7715</v>
      </c>
      <c r="E22" s="8" t="s">
        <v>33</v>
      </c>
      <c r="F22" s="59" t="s">
        <v>33</v>
      </c>
      <c r="G22" s="8" t="s">
        <v>33</v>
      </c>
      <c r="H22" s="8">
        <v>107.8</v>
      </c>
      <c r="I22" s="8">
        <v>139.5</v>
      </c>
      <c r="J22" s="8">
        <v>219.7715</v>
      </c>
      <c r="K22" s="8" t="s">
        <v>33</v>
      </c>
      <c r="L22" s="8" t="s">
        <v>33</v>
      </c>
      <c r="M22" s="8" t="s">
        <v>33</v>
      </c>
    </row>
    <row r="23" spans="1:13" ht="12.75">
      <c r="A23" s="111" t="s">
        <v>133</v>
      </c>
      <c r="B23" s="8">
        <v>415.5</v>
      </c>
      <c r="C23" s="8">
        <v>427</v>
      </c>
      <c r="D23" s="8">
        <v>452.4618</v>
      </c>
      <c r="E23" s="8">
        <v>415.5</v>
      </c>
      <c r="F23" s="8">
        <v>427</v>
      </c>
      <c r="G23" s="8">
        <v>452.4618</v>
      </c>
      <c r="H23" s="8" t="s">
        <v>33</v>
      </c>
      <c r="I23" s="8" t="s">
        <v>33</v>
      </c>
      <c r="J23" s="8" t="s">
        <v>33</v>
      </c>
      <c r="K23" s="8" t="s">
        <v>33</v>
      </c>
      <c r="L23" s="8" t="s">
        <v>33</v>
      </c>
      <c r="M23" s="8" t="s">
        <v>33</v>
      </c>
    </row>
    <row r="24" spans="1:13" ht="22.5">
      <c r="A24" s="146" t="s">
        <v>134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111" t="s">
        <v>110</v>
      </c>
      <c r="B25" s="8">
        <v>0.3</v>
      </c>
      <c r="C25" s="8">
        <v>0.3</v>
      </c>
      <c r="D25" s="8">
        <v>0.2801</v>
      </c>
      <c r="E25" s="8">
        <v>0.3</v>
      </c>
      <c r="F25" s="8">
        <v>0.3</v>
      </c>
      <c r="G25" s="8">
        <v>0.2546</v>
      </c>
      <c r="H25" s="8">
        <v>0</v>
      </c>
      <c r="I25" s="8">
        <v>0</v>
      </c>
      <c r="J25" s="8">
        <v>0.0255</v>
      </c>
      <c r="K25" s="8" t="s">
        <v>33</v>
      </c>
      <c r="L25" s="8" t="s">
        <v>33</v>
      </c>
      <c r="M25" s="8" t="s">
        <v>33</v>
      </c>
    </row>
    <row r="26" spans="1:13" ht="12.75">
      <c r="A26" s="115" t="s">
        <v>8</v>
      </c>
      <c r="B26" s="11">
        <v>1651.3</v>
      </c>
      <c r="C26" s="11">
        <v>2423.9</v>
      </c>
      <c r="D26" s="11">
        <v>2455.3</v>
      </c>
      <c r="E26" s="11">
        <v>1391.9</v>
      </c>
      <c r="F26" s="11">
        <v>1683</v>
      </c>
      <c r="G26" s="11">
        <v>1886.3778</v>
      </c>
      <c r="H26" s="11">
        <v>259.4</v>
      </c>
      <c r="I26" s="11">
        <v>740.9</v>
      </c>
      <c r="J26" s="11">
        <v>568.8832</v>
      </c>
      <c r="K26" s="11" t="s">
        <v>33</v>
      </c>
      <c r="L26" s="11" t="s">
        <v>33</v>
      </c>
      <c r="M26" s="11" t="s">
        <v>33</v>
      </c>
    </row>
    <row r="27" spans="4:7" ht="12.75">
      <c r="D27" s="198"/>
      <c r="G27" s="198"/>
    </row>
  </sheetData>
  <sheetProtection/>
  <mergeCells count="7">
    <mergeCell ref="A1:M1"/>
    <mergeCell ref="A2:A6"/>
    <mergeCell ref="B2:D5"/>
    <mergeCell ref="E2:M2"/>
    <mergeCell ref="E3:G5"/>
    <mergeCell ref="H3:J5"/>
    <mergeCell ref="K3:M5"/>
  </mergeCells>
  <printOptions/>
  <pageMargins left="0.45" right="0.2" top="0.75" bottom="0.75" header="0.3" footer="0.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75390625" style="0" customWidth="1"/>
    <col min="2" max="9" width="6.75390625" style="0" customWidth="1"/>
  </cols>
  <sheetData>
    <row r="1" spans="1:9" ht="37.5" customHeight="1">
      <c r="A1" s="229" t="s">
        <v>136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71" t="s">
        <v>137</v>
      </c>
      <c r="B2" s="271"/>
      <c r="C2" s="271"/>
      <c r="D2" s="271"/>
      <c r="E2" s="271"/>
      <c r="F2" s="271"/>
      <c r="G2" s="271"/>
      <c r="H2" s="271"/>
      <c r="I2" s="271"/>
    </row>
    <row r="3" spans="1:9" ht="12.75">
      <c r="A3" s="92"/>
      <c r="B3" s="40">
        <v>2011</v>
      </c>
      <c r="C3" s="40">
        <v>2012</v>
      </c>
      <c r="D3" s="40">
        <v>2013</v>
      </c>
      <c r="E3" s="40">
        <v>2014</v>
      </c>
      <c r="F3" s="151">
        <v>2015</v>
      </c>
      <c r="G3" s="151">
        <v>2016</v>
      </c>
      <c r="H3" s="151">
        <v>2017</v>
      </c>
      <c r="I3" s="151">
        <v>2018</v>
      </c>
    </row>
    <row r="4" spans="1:9" ht="12.75">
      <c r="A4" s="152" t="s">
        <v>138</v>
      </c>
      <c r="B4" s="153">
        <v>1157</v>
      </c>
      <c r="C4" s="153">
        <v>1157</v>
      </c>
      <c r="D4" s="153">
        <v>1157</v>
      </c>
      <c r="E4" s="153">
        <v>1156</v>
      </c>
      <c r="F4" s="102">
        <v>1151</v>
      </c>
      <c r="G4" s="102">
        <v>1151</v>
      </c>
      <c r="H4" s="153">
        <v>1150.8</v>
      </c>
      <c r="I4" s="207">
        <v>1149.6</v>
      </c>
    </row>
    <row r="5" spans="1:9" ht="33.75">
      <c r="A5" s="154" t="s">
        <v>139</v>
      </c>
      <c r="B5" s="153"/>
      <c r="C5" s="153"/>
      <c r="D5" s="153"/>
      <c r="E5" s="153"/>
      <c r="F5" s="102"/>
      <c r="G5" s="102"/>
      <c r="H5" s="1"/>
      <c r="I5" s="207"/>
    </row>
    <row r="6" spans="1:9" ht="12.75">
      <c r="A6" s="155" t="s">
        <v>140</v>
      </c>
      <c r="B6" s="102">
        <v>9352</v>
      </c>
      <c r="C6" s="102">
        <v>9352</v>
      </c>
      <c r="D6" s="102">
        <v>9352</v>
      </c>
      <c r="E6" s="102">
        <v>9360</v>
      </c>
      <c r="F6" s="223">
        <v>9373</v>
      </c>
      <c r="G6" s="102">
        <v>9386</v>
      </c>
      <c r="H6" s="102">
        <v>9377.5</v>
      </c>
      <c r="I6" s="207">
        <v>9445.9</v>
      </c>
    </row>
    <row r="7" spans="1:9" ht="22.5">
      <c r="A7" s="96" t="s">
        <v>141</v>
      </c>
      <c r="B7" s="102"/>
      <c r="C7" s="102"/>
      <c r="D7" s="102"/>
      <c r="E7" s="102"/>
      <c r="F7" s="223"/>
      <c r="G7" s="102"/>
      <c r="H7" s="1"/>
      <c r="I7" s="207"/>
    </row>
    <row r="8" spans="1:9" ht="12.75">
      <c r="A8" s="100" t="s">
        <v>142</v>
      </c>
      <c r="B8" s="102">
        <v>8827</v>
      </c>
      <c r="C8" s="102">
        <v>8835</v>
      </c>
      <c r="D8" s="102">
        <v>8836</v>
      </c>
      <c r="E8" s="102">
        <v>8861</v>
      </c>
      <c r="F8" s="224">
        <v>8879</v>
      </c>
      <c r="G8" s="156">
        <v>8894</v>
      </c>
      <c r="H8" s="102">
        <v>9041.7</v>
      </c>
      <c r="I8" s="207">
        <v>9078.6</v>
      </c>
    </row>
    <row r="9" spans="1:9" ht="22.5">
      <c r="A9" s="157" t="s">
        <v>143</v>
      </c>
      <c r="B9" s="102"/>
      <c r="C9" s="102"/>
      <c r="D9" s="102"/>
      <c r="E9" s="102"/>
      <c r="F9" s="224"/>
      <c r="G9" s="156"/>
      <c r="H9" s="1"/>
      <c r="I9" s="207"/>
    </row>
    <row r="10" spans="1:9" ht="12.75">
      <c r="A10" s="155" t="s">
        <v>144</v>
      </c>
      <c r="B10" s="102"/>
      <c r="C10" s="102"/>
      <c r="D10" s="102"/>
      <c r="E10" s="102"/>
      <c r="F10" s="156"/>
      <c r="G10" s="156"/>
      <c r="H10" s="1"/>
      <c r="I10" s="207"/>
    </row>
    <row r="11" spans="1:9" ht="22.5">
      <c r="A11" s="96" t="s">
        <v>145</v>
      </c>
      <c r="B11" s="102"/>
      <c r="C11" s="102"/>
      <c r="D11" s="102"/>
      <c r="E11" s="102"/>
      <c r="F11" s="156"/>
      <c r="G11" s="156"/>
      <c r="H11" s="1"/>
      <c r="I11" s="207"/>
    </row>
    <row r="12" spans="1:9" ht="12.75">
      <c r="A12" s="100" t="s">
        <v>146</v>
      </c>
      <c r="B12" s="102">
        <v>3336</v>
      </c>
      <c r="C12" s="102">
        <v>3336</v>
      </c>
      <c r="D12" s="102">
        <v>3336</v>
      </c>
      <c r="E12" s="102">
        <v>3339</v>
      </c>
      <c r="F12" s="224">
        <v>3339</v>
      </c>
      <c r="G12" s="156">
        <v>3346</v>
      </c>
      <c r="H12" s="102">
        <v>5814.8</v>
      </c>
      <c r="I12" s="207">
        <v>5822.1</v>
      </c>
    </row>
    <row r="13" spans="1:9" ht="22.5">
      <c r="A13" s="157" t="s">
        <v>147</v>
      </c>
      <c r="B13" s="102"/>
      <c r="C13" s="102"/>
      <c r="D13" s="102"/>
      <c r="E13" s="102"/>
      <c r="F13" s="224"/>
      <c r="G13" s="156"/>
      <c r="H13" s="1"/>
      <c r="I13" s="207"/>
    </row>
    <row r="14" spans="1:9" ht="12.75">
      <c r="A14" s="158" t="s">
        <v>142</v>
      </c>
      <c r="B14" s="102">
        <v>3336</v>
      </c>
      <c r="C14" s="102">
        <v>3336</v>
      </c>
      <c r="D14" s="102">
        <v>3336</v>
      </c>
      <c r="E14" s="102">
        <v>3339</v>
      </c>
      <c r="F14" s="224">
        <v>3339</v>
      </c>
      <c r="G14" s="156">
        <v>3346</v>
      </c>
      <c r="H14" s="102">
        <v>5764.6</v>
      </c>
      <c r="I14" s="207">
        <v>5771.5</v>
      </c>
    </row>
    <row r="15" spans="1:9" ht="22.5">
      <c r="A15" s="159" t="s">
        <v>143</v>
      </c>
      <c r="B15" s="102"/>
      <c r="C15" s="102"/>
      <c r="D15" s="102"/>
      <c r="E15" s="102"/>
      <c r="F15" s="224"/>
      <c r="G15" s="156"/>
      <c r="H15" s="1"/>
      <c r="I15" s="207"/>
    </row>
    <row r="16" spans="1:9" ht="12.75">
      <c r="A16" s="100" t="s">
        <v>148</v>
      </c>
      <c r="B16" s="102">
        <v>6016</v>
      </c>
      <c r="C16" s="102">
        <v>6016</v>
      </c>
      <c r="D16" s="102">
        <v>6016</v>
      </c>
      <c r="E16" s="102">
        <v>6021</v>
      </c>
      <c r="F16" s="156">
        <v>6034</v>
      </c>
      <c r="G16" s="156">
        <v>6040</v>
      </c>
      <c r="H16" s="102">
        <v>3562.71</v>
      </c>
      <c r="I16" s="207">
        <v>3623.8</v>
      </c>
    </row>
    <row r="17" spans="1:9" ht="12.75">
      <c r="A17" s="158" t="s">
        <v>142</v>
      </c>
      <c r="B17" s="102">
        <v>5491</v>
      </c>
      <c r="C17" s="102">
        <v>5499</v>
      </c>
      <c r="D17" s="102">
        <v>5500</v>
      </c>
      <c r="E17" s="102">
        <v>5522</v>
      </c>
      <c r="F17" s="224">
        <v>5539</v>
      </c>
      <c r="G17" s="156">
        <v>5547</v>
      </c>
      <c r="H17" s="102">
        <v>3277.08</v>
      </c>
      <c r="I17" s="207">
        <v>3307</v>
      </c>
    </row>
    <row r="18" spans="1:9" ht="22.5">
      <c r="A18" s="159" t="s">
        <v>143</v>
      </c>
      <c r="B18" s="102"/>
      <c r="C18" s="102"/>
      <c r="D18" s="102"/>
      <c r="E18" s="102"/>
      <c r="F18" s="224"/>
      <c r="G18" s="156"/>
      <c r="H18" s="1"/>
      <c r="I18" s="207"/>
    </row>
    <row r="19" spans="1:9" ht="12.75">
      <c r="A19" s="155" t="s">
        <v>149</v>
      </c>
      <c r="B19" s="102">
        <v>306</v>
      </c>
      <c r="C19" s="102">
        <v>306</v>
      </c>
      <c r="D19" s="102">
        <v>306</v>
      </c>
      <c r="E19" s="102">
        <v>306</v>
      </c>
      <c r="F19" s="224">
        <v>306</v>
      </c>
      <c r="G19" s="156">
        <v>306</v>
      </c>
      <c r="H19" s="102">
        <v>306</v>
      </c>
      <c r="I19" s="207">
        <v>306</v>
      </c>
    </row>
    <row r="20" spans="1:9" ht="22.5">
      <c r="A20" s="96" t="s">
        <v>150</v>
      </c>
      <c r="B20" s="102"/>
      <c r="C20" s="102"/>
      <c r="D20" s="102"/>
      <c r="E20" s="102"/>
      <c r="F20" s="224"/>
      <c r="G20" s="156"/>
      <c r="H20" s="1"/>
      <c r="I20" s="207"/>
    </row>
    <row r="21" spans="1:9" ht="12.75">
      <c r="A21" s="155" t="s">
        <v>151</v>
      </c>
      <c r="B21" s="102">
        <v>558</v>
      </c>
      <c r="C21" s="102">
        <v>558</v>
      </c>
      <c r="D21" s="102">
        <v>558</v>
      </c>
      <c r="E21" s="102">
        <v>558</v>
      </c>
      <c r="F21" s="224">
        <v>558</v>
      </c>
      <c r="G21" s="156">
        <v>561</v>
      </c>
      <c r="H21" s="102">
        <v>410</v>
      </c>
      <c r="I21" s="207">
        <v>410</v>
      </c>
    </row>
    <row r="22" spans="1:9" ht="22.5">
      <c r="A22" s="104" t="s">
        <v>152</v>
      </c>
      <c r="B22" s="160"/>
      <c r="C22" s="160"/>
      <c r="D22" s="160"/>
      <c r="E22" s="160"/>
      <c r="F22" s="225"/>
      <c r="G22" s="161"/>
      <c r="H22" s="52"/>
      <c r="I22" s="26"/>
    </row>
    <row r="23" spans="1:9" ht="12.75">
      <c r="A23" s="270" t="s">
        <v>153</v>
      </c>
      <c r="B23" s="270"/>
      <c r="C23" s="270"/>
      <c r="D23" s="270"/>
      <c r="E23" s="270"/>
      <c r="F23" s="270"/>
      <c r="G23" s="270"/>
      <c r="H23" s="270"/>
      <c r="I23" s="270"/>
    </row>
  </sheetData>
  <sheetProtection/>
  <mergeCells count="3">
    <mergeCell ref="A23:I23"/>
    <mergeCell ref="A1:I1"/>
    <mergeCell ref="A2:I2"/>
  </mergeCells>
  <printOptions/>
  <pageMargins left="0.7" right="0.45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1.625" style="0" customWidth="1"/>
    <col min="2" max="9" width="6.25390625" style="0" customWidth="1"/>
  </cols>
  <sheetData>
    <row r="1" spans="1:9" ht="37.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271" t="s">
        <v>155</v>
      </c>
      <c r="B2" s="271"/>
      <c r="C2" s="271"/>
      <c r="D2" s="271"/>
      <c r="E2" s="271"/>
      <c r="F2" s="271"/>
      <c r="G2" s="271"/>
      <c r="H2" s="271"/>
      <c r="I2" s="271"/>
    </row>
    <row r="3" spans="1:9" ht="12.75">
      <c r="A3" s="92"/>
      <c r="B3" s="40">
        <v>2011</v>
      </c>
      <c r="C3" s="40">
        <v>2012</v>
      </c>
      <c r="D3" s="40">
        <v>2013</v>
      </c>
      <c r="E3" s="40">
        <v>2014</v>
      </c>
      <c r="F3" s="151">
        <v>2015</v>
      </c>
      <c r="G3" s="151">
        <v>2016</v>
      </c>
      <c r="H3" s="151">
        <v>2017</v>
      </c>
      <c r="I3" s="151">
        <v>2018</v>
      </c>
    </row>
    <row r="4" spans="1:9" ht="12.75">
      <c r="A4" s="155" t="s">
        <v>156</v>
      </c>
      <c r="B4" s="35">
        <v>34.2</v>
      </c>
      <c r="C4" s="35">
        <v>34.2</v>
      </c>
      <c r="D4" s="35">
        <v>34.2</v>
      </c>
      <c r="E4" s="35">
        <v>34.2</v>
      </c>
      <c r="F4" s="35">
        <v>34</v>
      </c>
      <c r="G4" s="35">
        <v>34</v>
      </c>
      <c r="H4" s="35">
        <v>34</v>
      </c>
      <c r="I4" s="194">
        <v>34</v>
      </c>
    </row>
    <row r="5" spans="1:9" ht="33.75">
      <c r="A5" s="96" t="s">
        <v>139</v>
      </c>
      <c r="B5" s="35"/>
      <c r="C5" s="35"/>
      <c r="D5" s="35"/>
      <c r="E5" s="35"/>
      <c r="F5" s="35"/>
      <c r="G5" s="35"/>
      <c r="H5" s="1"/>
      <c r="I5" s="194"/>
    </row>
    <row r="6" spans="1:9" ht="12.75">
      <c r="A6" s="155" t="s">
        <v>140</v>
      </c>
      <c r="B6" s="35">
        <v>306.8</v>
      </c>
      <c r="C6" s="35">
        <v>306.8</v>
      </c>
      <c r="D6" s="35">
        <v>306.8</v>
      </c>
      <c r="E6" s="35">
        <v>307</v>
      </c>
      <c r="F6" s="35">
        <v>307.5</v>
      </c>
      <c r="G6" s="35">
        <v>307.9</v>
      </c>
      <c r="H6" s="35">
        <v>307.6</v>
      </c>
      <c r="I6" s="194">
        <v>309.9</v>
      </c>
    </row>
    <row r="7" spans="1:9" ht="22.5">
      <c r="A7" s="96" t="s">
        <v>141</v>
      </c>
      <c r="B7" s="35"/>
      <c r="C7" s="35"/>
      <c r="D7" s="35"/>
      <c r="E7" s="35"/>
      <c r="F7" s="35"/>
      <c r="G7" s="35"/>
      <c r="H7" s="1"/>
      <c r="I7" s="194"/>
    </row>
    <row r="8" spans="1:9" ht="12.75">
      <c r="A8" s="100" t="s">
        <v>157</v>
      </c>
      <c r="B8" s="35">
        <v>289.6</v>
      </c>
      <c r="C8" s="35">
        <v>289.8</v>
      </c>
      <c r="D8" s="35">
        <v>289.9</v>
      </c>
      <c r="E8" s="35">
        <v>290.7</v>
      </c>
      <c r="F8" s="35">
        <v>291.3</v>
      </c>
      <c r="G8" s="35">
        <v>291.7</v>
      </c>
      <c r="H8" s="35">
        <v>296.6</v>
      </c>
      <c r="I8" s="194">
        <v>297.8</v>
      </c>
    </row>
    <row r="9" spans="1:9" ht="22.5">
      <c r="A9" s="162" t="s">
        <v>143</v>
      </c>
      <c r="B9" s="38"/>
      <c r="C9" s="38"/>
      <c r="D9" s="38"/>
      <c r="E9" s="38"/>
      <c r="F9" s="38"/>
      <c r="G9" s="38"/>
      <c r="H9" s="52"/>
      <c r="I9" s="26"/>
    </row>
    <row r="10" spans="1:9" ht="24.75" customHeight="1">
      <c r="A10" s="270" t="s">
        <v>158</v>
      </c>
      <c r="B10" s="270"/>
      <c r="C10" s="270"/>
      <c r="D10" s="270"/>
      <c r="E10" s="270"/>
      <c r="F10" s="270"/>
      <c r="G10" s="270"/>
      <c r="H10" s="270"/>
      <c r="I10" s="270"/>
    </row>
    <row r="13" spans="1:3" ht="12.75">
      <c r="A13" s="272"/>
      <c r="B13" s="272"/>
      <c r="C13" s="272"/>
    </row>
    <row r="15" spans="1:5" ht="12.75">
      <c r="A15" s="272"/>
      <c r="B15" s="272"/>
      <c r="C15" s="272"/>
      <c r="D15" s="272"/>
      <c r="E15" s="272"/>
    </row>
  </sheetData>
  <sheetProtection/>
  <mergeCells count="5">
    <mergeCell ref="A15:E15"/>
    <mergeCell ref="A1:I1"/>
    <mergeCell ref="A2:I2"/>
    <mergeCell ref="A10:I10"/>
    <mergeCell ref="A13:C13"/>
  </mergeCells>
  <printOptions/>
  <pageMargins left="0.45" right="0.4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2.00390625" style="0" customWidth="1"/>
    <col min="2" max="6" width="14.375" style="0" customWidth="1"/>
  </cols>
  <sheetData>
    <row r="1" spans="1:6" ht="48.75" customHeight="1">
      <c r="A1" s="229" t="s">
        <v>159</v>
      </c>
      <c r="B1" s="230"/>
      <c r="C1" s="230"/>
      <c r="D1" s="230"/>
      <c r="E1" s="230"/>
      <c r="F1" s="230"/>
    </row>
    <row r="2" spans="1:6" ht="12.75">
      <c r="A2" s="273" t="s">
        <v>160</v>
      </c>
      <c r="B2" s="273"/>
      <c r="C2" s="273"/>
      <c r="D2" s="273"/>
      <c r="E2" s="273"/>
      <c r="F2" s="273"/>
    </row>
    <row r="3" spans="1:6" ht="12.75">
      <c r="A3" s="274"/>
      <c r="B3" s="234" t="s">
        <v>161</v>
      </c>
      <c r="C3" s="234" t="s">
        <v>162</v>
      </c>
      <c r="D3" s="234"/>
      <c r="E3" s="234"/>
      <c r="F3" s="238"/>
    </row>
    <row r="4" spans="1:6" ht="77.25" customHeight="1">
      <c r="A4" s="274"/>
      <c r="B4" s="234"/>
      <c r="C4" s="163" t="s">
        <v>163</v>
      </c>
      <c r="D4" s="2" t="s">
        <v>164</v>
      </c>
      <c r="E4" s="2" t="s">
        <v>165</v>
      </c>
      <c r="F4" s="14" t="s">
        <v>164</v>
      </c>
    </row>
    <row r="5" spans="1:6" ht="12.75">
      <c r="A5" s="93" t="s">
        <v>166</v>
      </c>
      <c r="B5" s="208">
        <v>9445.89</v>
      </c>
      <c r="C5" s="209">
        <v>5822.12</v>
      </c>
      <c r="D5" s="209">
        <v>5771.51</v>
      </c>
      <c r="E5" s="210">
        <v>3623.77</v>
      </c>
      <c r="F5" s="209">
        <v>3307</v>
      </c>
    </row>
    <row r="6" spans="1:6" ht="12.75">
      <c r="A6" s="164" t="s">
        <v>167</v>
      </c>
      <c r="B6" s="211">
        <v>111.6</v>
      </c>
      <c r="C6" s="212">
        <v>83.6</v>
      </c>
      <c r="D6" s="212">
        <v>82.37</v>
      </c>
      <c r="E6" s="212">
        <v>28</v>
      </c>
      <c r="F6" s="212">
        <v>28</v>
      </c>
    </row>
    <row r="7" spans="1:6" ht="12.75">
      <c r="A7" s="165" t="s">
        <v>168</v>
      </c>
      <c r="B7" s="212">
        <v>3407.1</v>
      </c>
      <c r="C7" s="212">
        <v>1996.21</v>
      </c>
      <c r="D7" s="212">
        <v>1983.11</v>
      </c>
      <c r="E7" s="212">
        <v>1410.89</v>
      </c>
      <c r="F7" s="212">
        <v>1293.81</v>
      </c>
    </row>
    <row r="8" spans="1:6" ht="12.75">
      <c r="A8" s="158" t="s">
        <v>169</v>
      </c>
      <c r="B8" s="213">
        <v>29.189999999999998</v>
      </c>
      <c r="C8" s="214">
        <v>26.86</v>
      </c>
      <c r="D8" s="214">
        <v>26.86</v>
      </c>
      <c r="E8" s="214">
        <v>2.33</v>
      </c>
      <c r="F8" s="214">
        <v>2.33</v>
      </c>
    </row>
    <row r="9" spans="1:6" ht="12.75">
      <c r="A9" s="158" t="s">
        <v>170</v>
      </c>
      <c r="B9" s="213">
        <v>325.33000000000004</v>
      </c>
      <c r="C9" s="214">
        <v>195.68</v>
      </c>
      <c r="D9" s="214">
        <v>195.68</v>
      </c>
      <c r="E9" s="214">
        <v>129.65</v>
      </c>
      <c r="F9" s="214">
        <v>124.35</v>
      </c>
    </row>
    <row r="10" spans="1:6" ht="12.75">
      <c r="A10" s="158" t="s">
        <v>171</v>
      </c>
      <c r="B10" s="213">
        <v>214.19099999999997</v>
      </c>
      <c r="C10" s="214">
        <v>142.35</v>
      </c>
      <c r="D10" s="214">
        <v>136.11</v>
      </c>
      <c r="E10" s="214">
        <v>71.841</v>
      </c>
      <c r="F10" s="214">
        <v>70.341</v>
      </c>
    </row>
    <row r="11" spans="1:6" ht="12.75">
      <c r="A11" s="158" t="s">
        <v>172</v>
      </c>
      <c r="B11" s="213">
        <v>270.91</v>
      </c>
      <c r="C11" s="214">
        <v>157.87</v>
      </c>
      <c r="D11" s="214">
        <v>157.87</v>
      </c>
      <c r="E11" s="214">
        <v>113.04</v>
      </c>
      <c r="F11" s="214">
        <v>113.04</v>
      </c>
    </row>
    <row r="12" spans="1:6" ht="12.75">
      <c r="A12" s="158" t="s">
        <v>173</v>
      </c>
      <c r="B12" s="213">
        <v>325.895</v>
      </c>
      <c r="C12" s="214">
        <v>173.61</v>
      </c>
      <c r="D12" s="214">
        <v>173.61</v>
      </c>
      <c r="E12" s="214">
        <v>152.285</v>
      </c>
      <c r="F12" s="214">
        <v>145.055</v>
      </c>
    </row>
    <row r="13" spans="1:6" ht="12.75">
      <c r="A13" s="158" t="s">
        <v>174</v>
      </c>
      <c r="B13" s="213">
        <v>366.62</v>
      </c>
      <c r="C13" s="214">
        <v>225.04</v>
      </c>
      <c r="D13" s="214">
        <v>225.04</v>
      </c>
      <c r="E13" s="214">
        <v>141.58</v>
      </c>
      <c r="F13" s="214">
        <v>141.58</v>
      </c>
    </row>
    <row r="14" spans="1:6" ht="12.75">
      <c r="A14" s="158" t="s">
        <v>175</v>
      </c>
      <c r="B14" s="213">
        <v>350.82</v>
      </c>
      <c r="C14" s="214">
        <v>220.32</v>
      </c>
      <c r="D14" s="214">
        <v>220.32</v>
      </c>
      <c r="E14" s="214">
        <v>130.5</v>
      </c>
      <c r="F14" s="214">
        <v>112.1</v>
      </c>
    </row>
    <row r="15" spans="1:6" ht="12.75">
      <c r="A15" s="158" t="s">
        <v>176</v>
      </c>
      <c r="B15" s="213">
        <v>235.57999999999998</v>
      </c>
      <c r="C15" s="214">
        <v>134.89</v>
      </c>
      <c r="D15" s="214">
        <v>134.89</v>
      </c>
      <c r="E15" s="214">
        <v>100.69</v>
      </c>
      <c r="F15" s="214">
        <v>100.69</v>
      </c>
    </row>
    <row r="16" spans="1:6" ht="12.75">
      <c r="A16" s="158" t="s">
        <v>177</v>
      </c>
      <c r="B16" s="213">
        <v>213.015</v>
      </c>
      <c r="C16" s="214">
        <v>125.64</v>
      </c>
      <c r="D16" s="214">
        <v>125.64</v>
      </c>
      <c r="E16" s="214">
        <v>87.375</v>
      </c>
      <c r="F16" s="214">
        <v>87.375</v>
      </c>
    </row>
    <row r="17" spans="1:6" ht="12.75">
      <c r="A17" s="158" t="s">
        <v>178</v>
      </c>
      <c r="B17" s="213">
        <v>316.79</v>
      </c>
      <c r="C17" s="214">
        <v>189.55</v>
      </c>
      <c r="D17" s="214">
        <v>189.55</v>
      </c>
      <c r="E17" s="214">
        <v>127.24</v>
      </c>
      <c r="F17" s="214">
        <v>66.287</v>
      </c>
    </row>
    <row r="18" spans="1:6" ht="12.75">
      <c r="A18" s="158" t="s">
        <v>179</v>
      </c>
      <c r="B18" s="213">
        <v>353.31</v>
      </c>
      <c r="C18" s="214">
        <v>203.81</v>
      </c>
      <c r="D18" s="214">
        <v>196.95</v>
      </c>
      <c r="E18" s="214">
        <v>149.5</v>
      </c>
      <c r="F18" s="214">
        <v>125.8</v>
      </c>
    </row>
    <row r="19" spans="1:6" ht="12.75">
      <c r="A19" s="158" t="s">
        <v>180</v>
      </c>
      <c r="B19" s="213">
        <v>405.45000000000005</v>
      </c>
      <c r="C19" s="214">
        <v>200.59</v>
      </c>
      <c r="D19" s="214">
        <v>200.59</v>
      </c>
      <c r="E19" s="214">
        <v>204.86</v>
      </c>
      <c r="F19" s="214">
        <v>204.86</v>
      </c>
    </row>
    <row r="20" spans="1:6" ht="12.75">
      <c r="A20" s="166" t="s">
        <v>181</v>
      </c>
      <c r="B20" s="215">
        <v>3405.14</v>
      </c>
      <c r="C20" s="212">
        <v>2153.71</v>
      </c>
      <c r="D20" s="212">
        <v>2143.76</v>
      </c>
      <c r="E20" s="212">
        <v>1251.43</v>
      </c>
      <c r="F20" s="212">
        <v>1193.09</v>
      </c>
    </row>
    <row r="21" spans="1:6" ht="12.75">
      <c r="A21" s="158" t="s">
        <v>182</v>
      </c>
      <c r="B21" s="213">
        <v>289.03</v>
      </c>
      <c r="C21" s="216">
        <v>191.93</v>
      </c>
      <c r="D21" s="216">
        <v>191.27</v>
      </c>
      <c r="E21" s="216">
        <v>97.1</v>
      </c>
      <c r="F21" s="216">
        <v>93.7</v>
      </c>
    </row>
    <row r="22" spans="1:6" ht="12.75">
      <c r="A22" s="158" t="s">
        <v>183</v>
      </c>
      <c r="B22" s="213">
        <v>254.34</v>
      </c>
      <c r="C22" s="216">
        <v>179.43</v>
      </c>
      <c r="D22" s="216">
        <v>179.43</v>
      </c>
      <c r="E22" s="216">
        <v>74.91</v>
      </c>
      <c r="F22" s="216">
        <v>74.91</v>
      </c>
    </row>
    <row r="23" spans="1:6" ht="12.75">
      <c r="A23" s="158" t="s">
        <v>184</v>
      </c>
      <c r="B23" s="213">
        <v>233.76</v>
      </c>
      <c r="C23" s="216">
        <v>169.76</v>
      </c>
      <c r="D23" s="216">
        <v>169.76</v>
      </c>
      <c r="E23" s="216">
        <v>64</v>
      </c>
      <c r="F23" s="216">
        <v>63.5</v>
      </c>
    </row>
    <row r="24" spans="1:6" ht="12.75">
      <c r="A24" s="158" t="s">
        <v>185</v>
      </c>
      <c r="B24" s="213">
        <v>107.46</v>
      </c>
      <c r="C24" s="216">
        <v>42.36</v>
      </c>
      <c r="D24" s="216">
        <v>42.36</v>
      </c>
      <c r="E24" s="216">
        <v>65.1</v>
      </c>
      <c r="F24" s="216">
        <v>65.1</v>
      </c>
    </row>
    <row r="25" spans="1:6" ht="12.75">
      <c r="A25" s="158" t="s">
        <v>186</v>
      </c>
      <c r="B25" s="213">
        <v>375.09</v>
      </c>
      <c r="C25" s="216">
        <v>235.75</v>
      </c>
      <c r="D25" s="216">
        <v>235.75</v>
      </c>
      <c r="E25" s="216">
        <v>139.34</v>
      </c>
      <c r="F25" s="216">
        <v>136.94</v>
      </c>
    </row>
    <row r="26" spans="1:6" ht="12.75">
      <c r="A26" s="158" t="s">
        <v>187</v>
      </c>
      <c r="B26" s="213">
        <v>281.81</v>
      </c>
      <c r="C26" s="216">
        <v>198.91</v>
      </c>
      <c r="D26" s="216">
        <v>196.1</v>
      </c>
      <c r="E26" s="216">
        <v>82.9</v>
      </c>
      <c r="F26" s="216">
        <v>80</v>
      </c>
    </row>
    <row r="27" spans="1:6" ht="12.75">
      <c r="A27" s="158" t="s">
        <v>188</v>
      </c>
      <c r="B27" s="213">
        <v>215.13</v>
      </c>
      <c r="C27" s="216">
        <v>143.13</v>
      </c>
      <c r="D27" s="216">
        <v>143.13</v>
      </c>
      <c r="E27" s="216">
        <v>72</v>
      </c>
      <c r="F27" s="216">
        <v>72</v>
      </c>
    </row>
    <row r="28" spans="1:6" ht="12.75">
      <c r="A28" s="167" t="s">
        <v>189</v>
      </c>
      <c r="B28" s="213">
        <v>334.73</v>
      </c>
      <c r="C28" s="216">
        <v>218.99</v>
      </c>
      <c r="D28" s="216">
        <v>218.99</v>
      </c>
      <c r="E28" s="216">
        <v>115.74</v>
      </c>
      <c r="F28" s="216">
        <v>113.74</v>
      </c>
    </row>
    <row r="29" spans="1:6" ht="12.75">
      <c r="A29" s="167" t="s">
        <v>190</v>
      </c>
      <c r="B29" s="213">
        <v>209.9</v>
      </c>
      <c r="C29" s="216">
        <v>119.35</v>
      </c>
      <c r="D29" s="216">
        <v>119.35</v>
      </c>
      <c r="E29" s="216">
        <v>90.55</v>
      </c>
      <c r="F29" s="216">
        <v>90.55</v>
      </c>
    </row>
    <row r="30" spans="1:6" ht="12.75">
      <c r="A30" s="167" t="s">
        <v>191</v>
      </c>
      <c r="B30" s="213">
        <v>271.97</v>
      </c>
      <c r="C30" s="216">
        <v>186.22</v>
      </c>
      <c r="D30" s="216">
        <v>186.22</v>
      </c>
      <c r="E30" s="216">
        <v>85.75</v>
      </c>
      <c r="F30" s="216">
        <v>75.95</v>
      </c>
    </row>
    <row r="31" spans="1:6" ht="12.75">
      <c r="A31" s="167" t="s">
        <v>192</v>
      </c>
      <c r="B31" s="213">
        <v>193.44</v>
      </c>
      <c r="C31" s="216">
        <v>112.9</v>
      </c>
      <c r="D31" s="216">
        <v>112.9</v>
      </c>
      <c r="E31" s="216">
        <v>80.54</v>
      </c>
      <c r="F31" s="216">
        <v>73.25</v>
      </c>
    </row>
    <row r="32" spans="1:6" ht="12.75">
      <c r="A32" s="167" t="s">
        <v>193</v>
      </c>
      <c r="B32" s="213">
        <v>254.8</v>
      </c>
      <c r="C32" s="216">
        <v>143.6</v>
      </c>
      <c r="D32" s="216">
        <v>143.6</v>
      </c>
      <c r="E32" s="216">
        <v>111.2</v>
      </c>
      <c r="F32" s="216">
        <v>97.2</v>
      </c>
    </row>
    <row r="33" spans="1:6" ht="12.75">
      <c r="A33" s="167" t="s">
        <v>194</v>
      </c>
      <c r="B33" s="213">
        <v>383.68</v>
      </c>
      <c r="C33" s="216">
        <v>211.38</v>
      </c>
      <c r="D33" s="216">
        <v>204.9</v>
      </c>
      <c r="E33" s="216">
        <v>172.3</v>
      </c>
      <c r="F33" s="216">
        <v>156.25</v>
      </c>
    </row>
    <row r="34" spans="1:6" ht="12.75">
      <c r="A34" s="166" t="s">
        <v>195</v>
      </c>
      <c r="B34" s="215">
        <v>2117.13</v>
      </c>
      <c r="C34" s="212">
        <v>1330.9</v>
      </c>
      <c r="D34" s="212">
        <v>1304.57</v>
      </c>
      <c r="E34" s="212">
        <v>786.23</v>
      </c>
      <c r="F34" s="212">
        <v>681.61</v>
      </c>
    </row>
    <row r="35" spans="1:6" ht="12.75">
      <c r="A35" s="158" t="s">
        <v>196</v>
      </c>
      <c r="B35" s="213">
        <v>72.55</v>
      </c>
      <c r="C35" s="216">
        <v>59.15</v>
      </c>
      <c r="D35" s="216">
        <v>59.15</v>
      </c>
      <c r="E35" s="216">
        <v>13.4</v>
      </c>
      <c r="F35" s="216">
        <v>13.4</v>
      </c>
    </row>
    <row r="36" spans="1:6" ht="12.75">
      <c r="A36" s="158" t="s">
        <v>197</v>
      </c>
      <c r="B36" s="213">
        <v>406.84</v>
      </c>
      <c r="C36" s="216">
        <v>251.95</v>
      </c>
      <c r="D36" s="216">
        <v>251.95</v>
      </c>
      <c r="E36" s="216">
        <v>154.89</v>
      </c>
      <c r="F36" s="216">
        <v>111.79</v>
      </c>
    </row>
    <row r="37" spans="1:6" ht="12.75">
      <c r="A37" s="158" t="s">
        <v>198</v>
      </c>
      <c r="B37" s="213">
        <v>275.13</v>
      </c>
      <c r="C37" s="216">
        <v>159.8</v>
      </c>
      <c r="D37" s="216">
        <v>159.8</v>
      </c>
      <c r="E37" s="216">
        <v>115.33</v>
      </c>
      <c r="F37" s="216">
        <v>110.39</v>
      </c>
    </row>
    <row r="38" spans="1:6" ht="12.75">
      <c r="A38" s="158" t="s">
        <v>199</v>
      </c>
      <c r="B38" s="213">
        <v>376.64</v>
      </c>
      <c r="C38" s="216">
        <v>265.14</v>
      </c>
      <c r="D38" s="216">
        <v>260.54</v>
      </c>
      <c r="E38" s="216">
        <v>111.5</v>
      </c>
      <c r="F38" s="216">
        <v>88.6</v>
      </c>
    </row>
    <row r="39" spans="1:6" ht="12.75">
      <c r="A39" s="158" t="s">
        <v>200</v>
      </c>
      <c r="B39" s="213">
        <v>279.48</v>
      </c>
      <c r="C39" s="216">
        <v>178.84</v>
      </c>
      <c r="D39" s="216">
        <v>161.54</v>
      </c>
      <c r="E39" s="216">
        <v>100.64</v>
      </c>
      <c r="F39" s="216">
        <v>93.86</v>
      </c>
    </row>
    <row r="40" spans="1:6" ht="12.75">
      <c r="A40" s="158" t="s">
        <v>201</v>
      </c>
      <c r="B40" s="213">
        <v>234.5</v>
      </c>
      <c r="C40" s="216">
        <v>160.73</v>
      </c>
      <c r="D40" s="216">
        <v>160.73</v>
      </c>
      <c r="E40" s="216">
        <v>73.77</v>
      </c>
      <c r="F40" s="216">
        <v>68.17</v>
      </c>
    </row>
    <row r="41" spans="1:6" ht="12.75">
      <c r="A41" s="167" t="s">
        <v>202</v>
      </c>
      <c r="B41" s="213">
        <v>271.52</v>
      </c>
      <c r="C41" s="216">
        <v>148.62</v>
      </c>
      <c r="D41" s="216">
        <v>144.19</v>
      </c>
      <c r="E41" s="216">
        <v>122.9</v>
      </c>
      <c r="F41" s="216">
        <v>120.6</v>
      </c>
    </row>
    <row r="42" spans="1:6" ht="12.75">
      <c r="A42" s="167" t="s">
        <v>203</v>
      </c>
      <c r="B42" s="213">
        <v>200.47</v>
      </c>
      <c r="C42" s="216">
        <v>106.67</v>
      </c>
      <c r="D42" s="216">
        <v>106.67</v>
      </c>
      <c r="E42" s="216">
        <v>93.8</v>
      </c>
      <c r="F42" s="216">
        <v>74.8</v>
      </c>
    </row>
    <row r="43" spans="1:6" ht="12.75">
      <c r="A43" s="168" t="s">
        <v>204</v>
      </c>
      <c r="B43" s="217">
        <v>404.92</v>
      </c>
      <c r="C43" s="218">
        <v>257.7</v>
      </c>
      <c r="D43" s="218">
        <v>257.7</v>
      </c>
      <c r="E43" s="218">
        <v>147.22</v>
      </c>
      <c r="F43" s="218">
        <v>110.49</v>
      </c>
    </row>
  </sheetData>
  <sheetProtection/>
  <mergeCells count="5">
    <mergeCell ref="A1:F1"/>
    <mergeCell ref="A2:F2"/>
    <mergeCell ref="A3:A4"/>
    <mergeCell ref="B3:B4"/>
    <mergeCell ref="C3:F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:K1"/>
    </sheetView>
  </sheetViews>
  <sheetFormatPr defaultColWidth="9.00390625" defaultRowHeight="12.75"/>
  <cols>
    <col min="1" max="1" width="41.875" style="0" customWidth="1"/>
    <col min="2" max="11" width="5.875" style="0" customWidth="1"/>
  </cols>
  <sheetData>
    <row r="1" spans="1:11" ht="37.5" customHeight="1">
      <c r="A1" s="229" t="s">
        <v>244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" customHeight="1">
      <c r="A2" s="276" t="s">
        <v>245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39"/>
      <c r="B3" s="2">
        <v>2009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32">
        <v>2015</v>
      </c>
      <c r="I3" s="14">
        <v>2016</v>
      </c>
      <c r="J3" s="14">
        <v>2017</v>
      </c>
      <c r="K3" s="14">
        <v>2018</v>
      </c>
    </row>
    <row r="4" spans="1:11" ht="34.5" customHeight="1">
      <c r="A4" s="169" t="s">
        <v>205</v>
      </c>
      <c r="B4" s="170"/>
      <c r="C4" s="170"/>
      <c r="D4" s="170"/>
      <c r="E4" s="170"/>
      <c r="F4" s="170"/>
      <c r="G4" s="170"/>
      <c r="H4" s="171"/>
      <c r="I4" s="171"/>
      <c r="J4" s="1"/>
      <c r="K4" s="24"/>
    </row>
    <row r="5" spans="1:11" ht="12.75">
      <c r="A5" s="111" t="s">
        <v>206</v>
      </c>
      <c r="B5" s="172">
        <v>152</v>
      </c>
      <c r="C5" s="172">
        <v>152</v>
      </c>
      <c r="D5" s="172">
        <v>150</v>
      </c>
      <c r="E5" s="172">
        <v>139</v>
      </c>
      <c r="F5" s="172">
        <v>138</v>
      </c>
      <c r="G5" s="172">
        <v>138</v>
      </c>
      <c r="H5" s="172">
        <v>138</v>
      </c>
      <c r="I5" s="172">
        <v>138</v>
      </c>
      <c r="J5" s="172">
        <v>134</v>
      </c>
      <c r="K5" s="24">
        <v>134</v>
      </c>
    </row>
    <row r="6" spans="1:11" ht="22.5">
      <c r="A6" s="146" t="s">
        <v>207</v>
      </c>
      <c r="B6" s="172"/>
      <c r="C6" s="172"/>
      <c r="D6" s="172"/>
      <c r="E6" s="172"/>
      <c r="F6" s="172"/>
      <c r="G6" s="172"/>
      <c r="H6" s="172"/>
      <c r="I6" s="172"/>
      <c r="J6" s="1"/>
      <c r="K6" s="24"/>
    </row>
    <row r="7" spans="1:11" ht="12.75">
      <c r="A7" s="111" t="s">
        <v>208</v>
      </c>
      <c r="B7" s="172">
        <v>7919</v>
      </c>
      <c r="C7" s="172">
        <v>7835</v>
      </c>
      <c r="D7" s="172">
        <v>7606</v>
      </c>
      <c r="E7" s="172">
        <v>7433</v>
      </c>
      <c r="F7" s="172">
        <v>7035</v>
      </c>
      <c r="G7" s="172">
        <v>6866</v>
      </c>
      <c r="H7" s="172">
        <v>6866</v>
      </c>
      <c r="I7" s="172">
        <v>6741</v>
      </c>
      <c r="J7" s="172">
        <v>5582</v>
      </c>
      <c r="K7" s="221">
        <v>4690</v>
      </c>
    </row>
    <row r="8" spans="1:11" ht="12.75">
      <c r="A8" s="111" t="s">
        <v>209</v>
      </c>
      <c r="B8" s="172">
        <v>423</v>
      </c>
      <c r="C8" s="172">
        <v>411</v>
      </c>
      <c r="D8" s="172">
        <v>399</v>
      </c>
      <c r="E8" s="172">
        <v>399</v>
      </c>
      <c r="F8" s="172">
        <v>388</v>
      </c>
      <c r="G8" s="172">
        <v>381</v>
      </c>
      <c r="H8" s="172">
        <v>381</v>
      </c>
      <c r="I8" s="172">
        <v>346</v>
      </c>
      <c r="J8" s="172">
        <v>268</v>
      </c>
      <c r="K8" s="24">
        <v>263</v>
      </c>
    </row>
    <row r="9" spans="1:11" ht="22.5">
      <c r="A9" s="146" t="s">
        <v>210</v>
      </c>
      <c r="B9" s="172"/>
      <c r="C9" s="172"/>
      <c r="D9" s="172"/>
      <c r="E9" s="172"/>
      <c r="F9" s="172"/>
      <c r="G9" s="172"/>
      <c r="H9" s="172"/>
      <c r="I9" s="172"/>
      <c r="J9" s="1"/>
      <c r="K9" s="24"/>
    </row>
    <row r="10" spans="1:11" ht="12.75">
      <c r="A10" s="173" t="s">
        <v>211</v>
      </c>
      <c r="B10" s="172">
        <v>355</v>
      </c>
      <c r="C10" s="172">
        <v>343</v>
      </c>
      <c r="D10" s="172">
        <v>443</v>
      </c>
      <c r="E10" s="172">
        <v>357</v>
      </c>
      <c r="F10" s="172">
        <v>380</v>
      </c>
      <c r="G10" s="172">
        <v>396</v>
      </c>
      <c r="H10" s="172">
        <v>391</v>
      </c>
      <c r="I10" s="172">
        <v>399</v>
      </c>
      <c r="J10" s="172">
        <v>395</v>
      </c>
      <c r="K10" s="24">
        <v>417</v>
      </c>
    </row>
    <row r="11" spans="1:11" ht="22.5">
      <c r="A11" s="13" t="s">
        <v>212</v>
      </c>
      <c r="B11" s="172"/>
      <c r="C11" s="172"/>
      <c r="D11" s="172"/>
      <c r="E11" s="172"/>
      <c r="F11" s="172"/>
      <c r="G11" s="172"/>
      <c r="H11" s="172"/>
      <c r="I11" s="172"/>
      <c r="J11" s="175"/>
      <c r="K11" s="174"/>
    </row>
    <row r="12" spans="1:11" ht="12.75">
      <c r="A12" s="176" t="s">
        <v>213</v>
      </c>
      <c r="B12" s="177"/>
      <c r="C12" s="177"/>
      <c r="D12" s="177"/>
      <c r="E12" s="177"/>
      <c r="F12" s="177"/>
      <c r="G12" s="177"/>
      <c r="H12" s="178"/>
      <c r="I12" s="178"/>
      <c r="J12" s="1"/>
      <c r="K12" s="24"/>
    </row>
    <row r="13" spans="1:11" ht="12.75">
      <c r="A13" s="111" t="s">
        <v>214</v>
      </c>
      <c r="B13" s="172">
        <v>9</v>
      </c>
      <c r="C13" s="172">
        <v>9</v>
      </c>
      <c r="D13" s="172">
        <v>9</v>
      </c>
      <c r="E13" s="172">
        <v>9</v>
      </c>
      <c r="F13" s="172">
        <v>9</v>
      </c>
      <c r="G13" s="172">
        <v>9</v>
      </c>
      <c r="H13" s="172">
        <v>9</v>
      </c>
      <c r="I13" s="172">
        <v>9</v>
      </c>
      <c r="J13" s="172">
        <v>7</v>
      </c>
      <c r="K13" s="24">
        <v>7</v>
      </c>
    </row>
    <row r="14" spans="1:11" ht="22.5">
      <c r="A14" s="146" t="s">
        <v>215</v>
      </c>
      <c r="B14" s="172"/>
      <c r="C14" s="172"/>
      <c r="D14" s="172"/>
      <c r="E14" s="172"/>
      <c r="F14" s="172"/>
      <c r="G14" s="172"/>
      <c r="H14" s="172"/>
      <c r="I14" s="172"/>
      <c r="J14" s="1"/>
      <c r="K14" s="24"/>
    </row>
    <row r="15" spans="1:11" ht="12.75">
      <c r="A15" s="111" t="s">
        <v>216</v>
      </c>
      <c r="B15" s="172">
        <v>8</v>
      </c>
      <c r="C15" s="172">
        <v>8</v>
      </c>
      <c r="D15" s="172">
        <v>8</v>
      </c>
      <c r="E15" s="172">
        <v>8</v>
      </c>
      <c r="F15" s="172">
        <v>8</v>
      </c>
      <c r="G15" s="172">
        <v>8</v>
      </c>
      <c r="H15" s="172">
        <v>8</v>
      </c>
      <c r="I15" s="172">
        <v>8</v>
      </c>
      <c r="J15" s="172">
        <v>7</v>
      </c>
      <c r="K15" s="24">
        <v>7</v>
      </c>
    </row>
    <row r="16" spans="1:11" ht="22.5">
      <c r="A16" s="146" t="s">
        <v>217</v>
      </c>
      <c r="B16" s="172"/>
      <c r="C16" s="172"/>
      <c r="D16" s="172"/>
      <c r="E16" s="172"/>
      <c r="F16" s="172"/>
      <c r="G16" s="172"/>
      <c r="H16" s="172"/>
      <c r="I16" s="172"/>
      <c r="J16" s="1"/>
      <c r="K16" s="24"/>
    </row>
    <row r="17" spans="1:11" ht="12.75">
      <c r="A17" s="111" t="s">
        <v>218</v>
      </c>
      <c r="B17" s="172">
        <v>1</v>
      </c>
      <c r="C17" s="172">
        <v>1</v>
      </c>
      <c r="D17" s="172">
        <v>1</v>
      </c>
      <c r="E17" s="172">
        <v>1</v>
      </c>
      <c r="F17" s="172">
        <v>1</v>
      </c>
      <c r="G17" s="172">
        <v>1</v>
      </c>
      <c r="H17" s="172">
        <v>1</v>
      </c>
      <c r="I17" s="172">
        <v>2</v>
      </c>
      <c r="J17" s="172">
        <v>2</v>
      </c>
      <c r="K17" s="24">
        <v>2</v>
      </c>
    </row>
    <row r="18" spans="1:11" ht="22.5">
      <c r="A18" s="146" t="s">
        <v>219</v>
      </c>
      <c r="B18" s="172"/>
      <c r="C18" s="172"/>
      <c r="D18" s="172"/>
      <c r="E18" s="172"/>
      <c r="F18" s="172"/>
      <c r="G18" s="172"/>
      <c r="H18" s="172"/>
      <c r="I18" s="172"/>
      <c r="J18" s="1"/>
      <c r="K18" s="24"/>
    </row>
    <row r="19" spans="1:11" ht="12.75" customHeight="1">
      <c r="A19" s="179" t="s">
        <v>220</v>
      </c>
      <c r="B19" s="178"/>
      <c r="C19" s="178"/>
      <c r="D19" s="178"/>
      <c r="E19" s="178"/>
      <c r="F19" s="178"/>
      <c r="G19" s="178"/>
      <c r="H19" s="178"/>
      <c r="I19" s="178"/>
      <c r="J19" s="1"/>
      <c r="K19" s="24"/>
    </row>
    <row r="20" spans="1:11" ht="12.75">
      <c r="A20" s="111" t="s">
        <v>221</v>
      </c>
      <c r="B20" s="172">
        <v>24</v>
      </c>
      <c r="C20" s="172">
        <v>22</v>
      </c>
      <c r="D20" s="172">
        <v>20</v>
      </c>
      <c r="E20" s="172">
        <v>9</v>
      </c>
      <c r="F20" s="172">
        <v>21</v>
      </c>
      <c r="G20" s="172">
        <v>21</v>
      </c>
      <c r="H20" s="172">
        <v>7</v>
      </c>
      <c r="I20" s="172">
        <v>9</v>
      </c>
      <c r="J20" s="172">
        <v>3</v>
      </c>
      <c r="K20" s="24">
        <v>4</v>
      </c>
    </row>
    <row r="21" spans="1:11" ht="33.75">
      <c r="A21" s="146" t="s">
        <v>222</v>
      </c>
      <c r="B21" s="172"/>
      <c r="C21" s="172"/>
      <c r="D21" s="172"/>
      <c r="E21" s="172"/>
      <c r="F21" s="172"/>
      <c r="G21" s="172"/>
      <c r="H21" s="172"/>
      <c r="I21" s="172"/>
      <c r="J21" s="1"/>
      <c r="K21" s="24"/>
    </row>
    <row r="22" spans="1:11" ht="12.75">
      <c r="A22" s="111" t="s">
        <v>223</v>
      </c>
      <c r="B22" s="172">
        <v>4</v>
      </c>
      <c r="C22" s="172">
        <v>3</v>
      </c>
      <c r="D22" s="172">
        <v>4</v>
      </c>
      <c r="E22" s="172">
        <v>2</v>
      </c>
      <c r="F22" s="172">
        <v>2</v>
      </c>
      <c r="G22" s="172">
        <v>2</v>
      </c>
      <c r="H22" s="172" t="s">
        <v>33</v>
      </c>
      <c r="I22" s="172">
        <v>5</v>
      </c>
      <c r="J22" s="172">
        <v>2</v>
      </c>
      <c r="K22" s="24">
        <v>2</v>
      </c>
    </row>
    <row r="23" spans="1:11" ht="22.5">
      <c r="A23" s="180" t="s">
        <v>224</v>
      </c>
      <c r="B23" s="181"/>
      <c r="C23" s="181"/>
      <c r="D23" s="181"/>
      <c r="E23" s="181"/>
      <c r="F23" s="181"/>
      <c r="G23" s="181"/>
      <c r="H23" s="181"/>
      <c r="I23" s="181"/>
      <c r="J23" s="52"/>
      <c r="K23" s="26"/>
    </row>
    <row r="24" spans="1:11" ht="12.75">
      <c r="A24" s="275" t="s">
        <v>225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</row>
  </sheetData>
  <sheetProtection/>
  <mergeCells count="3">
    <mergeCell ref="A1:K1"/>
    <mergeCell ref="A24:K24"/>
    <mergeCell ref="A2:K2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1.75390625" style="0" customWidth="1"/>
    <col min="2" max="11" width="6.75390625" style="0" customWidth="1"/>
  </cols>
  <sheetData>
    <row r="1" spans="1:11" ht="38.25" customHeight="1">
      <c r="A1" s="229" t="s">
        <v>226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>
      <c r="A2" s="271" t="s">
        <v>227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39"/>
      <c r="B3" s="2">
        <v>2009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32">
        <v>2015</v>
      </c>
      <c r="I3" s="14">
        <v>2016</v>
      </c>
      <c r="J3" s="14">
        <v>2017</v>
      </c>
      <c r="K3" s="14">
        <v>2018</v>
      </c>
    </row>
    <row r="4" spans="1:11" ht="12.75">
      <c r="A4" s="33" t="s">
        <v>228</v>
      </c>
      <c r="B4" s="172">
        <v>120174</v>
      </c>
      <c r="C4" s="172">
        <v>131243</v>
      </c>
      <c r="D4" s="172">
        <v>141696</v>
      </c>
      <c r="E4" s="172">
        <v>151830</v>
      </c>
      <c r="F4" s="172">
        <v>154163</v>
      </c>
      <c r="G4" s="172">
        <v>160199</v>
      </c>
      <c r="H4" s="172">
        <v>164533</v>
      </c>
      <c r="I4" s="172">
        <v>168618</v>
      </c>
      <c r="J4" s="172">
        <v>173384</v>
      </c>
      <c r="K4" s="221">
        <v>179392</v>
      </c>
    </row>
    <row r="5" spans="1:11" ht="22.5">
      <c r="A5" s="13" t="s">
        <v>229</v>
      </c>
      <c r="B5" s="172"/>
      <c r="C5" s="172"/>
      <c r="D5" s="172"/>
      <c r="E5" s="172"/>
      <c r="F5" s="172"/>
      <c r="G5" s="172"/>
      <c r="H5" s="172"/>
      <c r="I5" s="172"/>
      <c r="J5" s="175"/>
      <c r="K5" s="227"/>
    </row>
    <row r="6" spans="1:11" ht="12.75">
      <c r="A6" s="173" t="s">
        <v>230</v>
      </c>
      <c r="B6" s="172">
        <v>21346</v>
      </c>
      <c r="C6" s="172">
        <v>21395</v>
      </c>
      <c r="D6" s="172">
        <v>21349</v>
      </c>
      <c r="E6" s="172">
        <v>21433</v>
      </c>
      <c r="F6" s="172">
        <v>21344</v>
      </c>
      <c r="G6" s="172">
        <v>21359</v>
      </c>
      <c r="H6" s="172">
        <v>21134</v>
      </c>
      <c r="I6" s="172">
        <v>20968</v>
      </c>
      <c r="J6" s="172">
        <v>20944</v>
      </c>
      <c r="K6" s="221">
        <v>21050</v>
      </c>
    </row>
    <row r="7" spans="1:11" ht="22.5" customHeight="1">
      <c r="A7" s="13" t="s">
        <v>231</v>
      </c>
      <c r="B7" s="172"/>
      <c r="C7" s="172"/>
      <c r="D7" s="172"/>
      <c r="E7" s="172"/>
      <c r="F7" s="172"/>
      <c r="G7" s="172"/>
      <c r="H7" s="172"/>
      <c r="I7" s="172"/>
      <c r="J7" s="175"/>
      <c r="K7" s="228"/>
    </row>
    <row r="8" spans="1:11" ht="12.75">
      <c r="A8" s="173" t="s">
        <v>232</v>
      </c>
      <c r="B8" s="172">
        <v>386365</v>
      </c>
      <c r="C8" s="172">
        <v>404290</v>
      </c>
      <c r="D8" s="172">
        <v>426973</v>
      </c>
      <c r="E8" s="172">
        <v>456379</v>
      </c>
      <c r="F8" s="172">
        <v>487418</v>
      </c>
      <c r="G8" s="172">
        <v>512561</v>
      </c>
      <c r="H8" s="172">
        <v>529813</v>
      </c>
      <c r="I8" s="172">
        <v>546781</v>
      </c>
      <c r="J8" s="172">
        <v>588119</v>
      </c>
      <c r="K8" s="221">
        <v>616800</v>
      </c>
    </row>
    <row r="9" spans="1:11" ht="33.75">
      <c r="A9" s="13" t="s">
        <v>233</v>
      </c>
      <c r="B9" s="172"/>
      <c r="C9" s="172"/>
      <c r="D9" s="172"/>
      <c r="E9" s="172"/>
      <c r="F9" s="172"/>
      <c r="G9" s="172"/>
      <c r="H9" s="172"/>
      <c r="I9" s="172"/>
      <c r="J9" s="175"/>
      <c r="K9" s="228"/>
    </row>
    <row r="10" spans="1:11" ht="12.75">
      <c r="A10" s="173" t="s">
        <v>234</v>
      </c>
      <c r="B10" s="172">
        <v>51917</v>
      </c>
      <c r="C10" s="172">
        <v>54127</v>
      </c>
      <c r="D10" s="172">
        <v>56482</v>
      </c>
      <c r="E10" s="172">
        <v>58827</v>
      </c>
      <c r="F10" s="172">
        <v>60797</v>
      </c>
      <c r="G10" s="172">
        <v>63076</v>
      </c>
      <c r="H10" s="172">
        <v>64953</v>
      </c>
      <c r="I10" s="172">
        <v>66832</v>
      </c>
      <c r="J10" s="172">
        <v>69326</v>
      </c>
      <c r="K10" s="221">
        <v>71454</v>
      </c>
    </row>
    <row r="11" spans="1:11" ht="22.5">
      <c r="A11" s="182" t="s">
        <v>235</v>
      </c>
      <c r="B11" s="181"/>
      <c r="C11" s="181"/>
      <c r="D11" s="181"/>
      <c r="E11" s="181"/>
      <c r="F11" s="181"/>
      <c r="G11" s="181"/>
      <c r="H11" s="181"/>
      <c r="I11" s="181"/>
      <c r="J11" s="183"/>
      <c r="K11" s="184"/>
    </row>
  </sheetData>
  <sheetProtection/>
  <mergeCells count="2">
    <mergeCell ref="A1:K1"/>
    <mergeCell ref="A2:K2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9.625" style="0" customWidth="1"/>
    <col min="2" max="10" width="8.25390625" style="0" customWidth="1"/>
  </cols>
  <sheetData>
    <row r="1" spans="1:10" ht="36.75" customHeight="1">
      <c r="A1" s="229" t="s">
        <v>11</v>
      </c>
      <c r="B1" s="229"/>
      <c r="C1" s="229"/>
      <c r="D1" s="229"/>
      <c r="E1" s="229"/>
      <c r="F1" s="229"/>
      <c r="G1" s="229"/>
      <c r="H1" s="229"/>
      <c r="I1" s="229"/>
      <c r="J1" s="27"/>
    </row>
    <row r="2" spans="1:10" ht="12.75">
      <c r="A2" s="28" t="s">
        <v>12</v>
      </c>
      <c r="B2" s="28"/>
      <c r="C2" s="29"/>
      <c r="D2" s="29"/>
      <c r="E2" s="29"/>
      <c r="F2" s="29"/>
      <c r="G2" s="29"/>
      <c r="H2" s="28"/>
      <c r="I2" s="30"/>
      <c r="J2" s="30"/>
    </row>
    <row r="3" spans="1:10" ht="12.75">
      <c r="A3" s="28"/>
      <c r="B3" s="28"/>
      <c r="C3" s="29"/>
      <c r="D3" s="29"/>
      <c r="E3" s="29"/>
      <c r="F3" s="29"/>
      <c r="G3" s="29"/>
      <c r="H3" s="28"/>
      <c r="I3" s="30"/>
      <c r="J3" s="30"/>
    </row>
    <row r="4" spans="1:10" ht="12.75">
      <c r="A4" s="28"/>
      <c r="B4" s="28"/>
      <c r="C4" s="29"/>
      <c r="D4" s="29"/>
      <c r="E4" s="29"/>
      <c r="F4" s="29"/>
      <c r="G4" s="29"/>
      <c r="H4" s="28"/>
      <c r="I4" s="30"/>
      <c r="J4" s="30"/>
    </row>
    <row r="5" spans="1:10" ht="12.75">
      <c r="A5" s="28"/>
      <c r="B5" s="28"/>
      <c r="C5" s="29"/>
      <c r="D5" s="29"/>
      <c r="E5" s="29"/>
      <c r="F5" s="29"/>
      <c r="G5" s="29"/>
      <c r="H5" s="28"/>
      <c r="I5" s="30"/>
      <c r="J5" s="30"/>
    </row>
    <row r="6" spans="1:10" ht="12.75">
      <c r="A6" s="28"/>
      <c r="B6" s="28"/>
      <c r="C6" s="29"/>
      <c r="D6" s="29"/>
      <c r="E6" s="29"/>
      <c r="F6" s="29"/>
      <c r="G6" s="29"/>
      <c r="H6" s="28"/>
      <c r="I6" s="30"/>
      <c r="J6" s="30"/>
    </row>
    <row r="7" spans="1:10" ht="12.75">
      <c r="A7" s="28"/>
      <c r="B7" s="28"/>
      <c r="C7" s="29"/>
      <c r="D7" s="29"/>
      <c r="E7" s="29"/>
      <c r="F7" s="29"/>
      <c r="G7" s="29"/>
      <c r="H7" s="28"/>
      <c r="I7" s="30"/>
      <c r="J7" s="30"/>
    </row>
    <row r="8" spans="1:10" ht="12.75">
      <c r="A8" s="28"/>
      <c r="B8" s="28"/>
      <c r="C8" s="29"/>
      <c r="D8" s="29"/>
      <c r="E8" s="29"/>
      <c r="F8" s="29"/>
      <c r="G8" s="29"/>
      <c r="H8" s="28"/>
      <c r="I8" s="30"/>
      <c r="J8" s="30"/>
    </row>
    <row r="9" spans="1:10" ht="12.75">
      <c r="A9" s="28"/>
      <c r="B9" s="28"/>
      <c r="C9" s="29"/>
      <c r="D9" s="29"/>
      <c r="E9" s="29"/>
      <c r="F9" s="29"/>
      <c r="G9" s="29"/>
      <c r="H9" s="28"/>
      <c r="I9" s="30"/>
      <c r="J9" s="30"/>
    </row>
    <row r="10" spans="1:10" ht="12.75">
      <c r="A10" s="28"/>
      <c r="B10" s="28"/>
      <c r="C10" s="29"/>
      <c r="D10" s="29"/>
      <c r="E10" s="29"/>
      <c r="F10" s="29"/>
      <c r="G10" s="29"/>
      <c r="H10" s="28"/>
      <c r="I10" s="30"/>
      <c r="J10" s="30"/>
    </row>
    <row r="11" spans="1:10" ht="12.75">
      <c r="A11" s="28"/>
      <c r="B11" s="28"/>
      <c r="C11" s="29"/>
      <c r="D11" s="29"/>
      <c r="E11" s="29"/>
      <c r="F11" s="29"/>
      <c r="G11" s="29"/>
      <c r="H11" s="28"/>
      <c r="I11" s="30"/>
      <c r="J11" s="30"/>
    </row>
    <row r="12" spans="1:10" ht="12.75">
      <c r="A12" s="28"/>
      <c r="B12" s="28"/>
      <c r="C12" s="29"/>
      <c r="D12" s="29"/>
      <c r="E12" s="29"/>
      <c r="F12" s="29"/>
      <c r="G12" s="29"/>
      <c r="H12" s="28"/>
      <c r="I12" s="30"/>
      <c r="J12" s="30"/>
    </row>
    <row r="13" spans="1:10" ht="12.75">
      <c r="A13" s="28"/>
      <c r="B13" s="28"/>
      <c r="C13" s="29"/>
      <c r="D13" s="29"/>
      <c r="E13" s="29"/>
      <c r="F13" s="29"/>
      <c r="G13" s="29"/>
      <c r="H13" s="28"/>
      <c r="I13" s="30"/>
      <c r="J13" s="30"/>
    </row>
    <row r="14" spans="1:10" ht="12.75">
      <c r="A14" s="28"/>
      <c r="B14" s="28"/>
      <c r="C14" s="29"/>
      <c r="D14" s="29"/>
      <c r="E14" s="29"/>
      <c r="F14" s="29"/>
      <c r="G14" s="29"/>
      <c r="H14" s="28"/>
      <c r="I14" s="30"/>
      <c r="J14" s="30"/>
    </row>
    <row r="15" spans="1:10" ht="12.75">
      <c r="A15" s="28"/>
      <c r="B15" s="28"/>
      <c r="C15" s="29"/>
      <c r="D15" s="29"/>
      <c r="E15" s="29"/>
      <c r="F15" s="29"/>
      <c r="G15" s="29"/>
      <c r="H15" s="28"/>
      <c r="I15" s="30"/>
      <c r="J15" s="30"/>
    </row>
    <row r="16" spans="1:10" ht="12.75">
      <c r="A16" s="28"/>
      <c r="B16" s="28"/>
      <c r="C16" s="29"/>
      <c r="D16" s="29"/>
      <c r="E16" s="29"/>
      <c r="F16" s="29"/>
      <c r="G16" s="29"/>
      <c r="H16" s="28"/>
      <c r="I16" s="30"/>
      <c r="J16" s="30"/>
    </row>
    <row r="17" spans="1:10" ht="12.75">
      <c r="A17" s="28"/>
      <c r="B17" s="28"/>
      <c r="C17" s="29"/>
      <c r="D17" s="29"/>
      <c r="E17" s="29"/>
      <c r="F17" s="29"/>
      <c r="G17" s="29"/>
      <c r="H17" s="28"/>
      <c r="I17" s="30"/>
      <c r="J17" s="30"/>
    </row>
    <row r="18" spans="1:10" ht="12.75">
      <c r="A18" s="28"/>
      <c r="B18" s="28"/>
      <c r="C18" s="29"/>
      <c r="D18" s="29"/>
      <c r="E18" s="29"/>
      <c r="F18" s="29"/>
      <c r="G18" s="29"/>
      <c r="H18" s="28"/>
      <c r="I18" s="30"/>
      <c r="J18" s="30"/>
    </row>
    <row r="19" spans="1:10" ht="12.75">
      <c r="A19" s="28"/>
      <c r="B19" s="28"/>
      <c r="C19" s="29"/>
      <c r="D19" s="29"/>
      <c r="E19" s="29"/>
      <c r="F19" s="29"/>
      <c r="G19" s="29"/>
      <c r="H19" s="28"/>
      <c r="I19" s="30"/>
      <c r="J19" s="30"/>
    </row>
    <row r="20" spans="1:10" ht="12.75">
      <c r="A20" s="28"/>
      <c r="B20" s="28"/>
      <c r="C20" s="29"/>
      <c r="D20" s="29"/>
      <c r="E20" s="29"/>
      <c r="F20" s="29"/>
      <c r="G20" s="29"/>
      <c r="H20" s="28"/>
      <c r="I20" s="30"/>
      <c r="J20" s="30"/>
    </row>
    <row r="21" spans="1:10" ht="12.75">
      <c r="A21" s="31"/>
      <c r="B21" s="2">
        <v>2010</v>
      </c>
      <c r="C21" s="2">
        <v>2011</v>
      </c>
      <c r="D21" s="2">
        <v>2012</v>
      </c>
      <c r="E21" s="2">
        <v>2013</v>
      </c>
      <c r="F21" s="2">
        <v>2014</v>
      </c>
      <c r="G21" s="32">
        <v>2015</v>
      </c>
      <c r="H21" s="14">
        <v>2016</v>
      </c>
      <c r="I21" s="14">
        <v>2017</v>
      </c>
      <c r="J21" s="14">
        <v>2018</v>
      </c>
    </row>
    <row r="22" spans="1:10" ht="33.75">
      <c r="A22" s="33" t="s">
        <v>13</v>
      </c>
      <c r="B22" s="34">
        <v>107</v>
      </c>
      <c r="C22" s="35">
        <v>110.5</v>
      </c>
      <c r="D22" s="35">
        <v>97.7</v>
      </c>
      <c r="E22" s="35">
        <v>118.8</v>
      </c>
      <c r="F22" s="35">
        <v>104.1</v>
      </c>
      <c r="G22" s="35">
        <v>98.8</v>
      </c>
      <c r="H22" s="35">
        <v>100.8</v>
      </c>
      <c r="I22" s="35">
        <v>116</v>
      </c>
      <c r="J22" s="186">
        <v>112.6</v>
      </c>
    </row>
    <row r="23" spans="1:10" ht="33.75">
      <c r="A23" s="36" t="s">
        <v>14</v>
      </c>
      <c r="B23" s="37">
        <v>111.1</v>
      </c>
      <c r="C23" s="38">
        <v>114.4</v>
      </c>
      <c r="D23" s="38">
        <v>102.5</v>
      </c>
      <c r="E23" s="38">
        <v>115</v>
      </c>
      <c r="F23" s="38">
        <v>97.1</v>
      </c>
      <c r="G23" s="38">
        <v>94.4</v>
      </c>
      <c r="H23" s="38">
        <v>105.8</v>
      </c>
      <c r="I23" s="38">
        <v>109.3</v>
      </c>
      <c r="J23" s="187">
        <v>105.1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2.00390625" style="0" customWidth="1"/>
    <col min="2" max="2" width="17.00390625" style="0" customWidth="1"/>
    <col min="3" max="3" width="16.00390625" style="0" customWidth="1"/>
    <col min="4" max="6" width="14.375" style="0" customWidth="1"/>
  </cols>
  <sheetData>
    <row r="1" spans="1:6" ht="37.5" customHeight="1">
      <c r="A1" s="229" t="s">
        <v>15</v>
      </c>
      <c r="B1" s="230"/>
      <c r="C1" s="230"/>
      <c r="D1" s="230"/>
      <c r="E1" s="230"/>
      <c r="F1" s="230"/>
    </row>
    <row r="2" spans="1:6" ht="34.5" customHeight="1">
      <c r="A2" s="39"/>
      <c r="B2" s="40" t="s">
        <v>16</v>
      </c>
      <c r="C2" s="41" t="s">
        <v>17</v>
      </c>
      <c r="D2" s="40" t="s">
        <v>18</v>
      </c>
      <c r="E2" s="40" t="s">
        <v>19</v>
      </c>
      <c r="F2" s="42" t="s">
        <v>20</v>
      </c>
    </row>
    <row r="3" spans="1:6" ht="12.75">
      <c r="A3" s="231" t="s">
        <v>21</v>
      </c>
      <c r="B3" s="231"/>
      <c r="C3" s="231"/>
      <c r="D3" s="231"/>
      <c r="E3" s="231"/>
      <c r="F3" s="231"/>
    </row>
    <row r="4" spans="1:6" ht="12.75">
      <c r="A4" s="43">
        <v>2011</v>
      </c>
      <c r="B4" s="44">
        <v>114.4</v>
      </c>
      <c r="C4" s="45">
        <v>124.8</v>
      </c>
      <c r="D4" s="45">
        <v>111.3</v>
      </c>
      <c r="E4" s="45">
        <v>130.1</v>
      </c>
      <c r="F4" s="45">
        <v>103.2</v>
      </c>
    </row>
    <row r="5" spans="1:6" ht="12.75">
      <c r="A5" s="43">
        <v>2012</v>
      </c>
      <c r="B5" s="44">
        <v>117.3</v>
      </c>
      <c r="C5" s="45">
        <v>100.1</v>
      </c>
      <c r="D5" s="45">
        <v>122.3</v>
      </c>
      <c r="E5" s="45">
        <v>128.4</v>
      </c>
      <c r="F5" s="45">
        <v>104.1</v>
      </c>
    </row>
    <row r="6" spans="1:6" ht="12.75">
      <c r="A6" s="43">
        <v>2013</v>
      </c>
      <c r="B6" s="44">
        <v>134.8</v>
      </c>
      <c r="C6" s="45">
        <v>128</v>
      </c>
      <c r="D6" s="45">
        <v>136.8</v>
      </c>
      <c r="E6" s="45">
        <v>144.2</v>
      </c>
      <c r="F6" s="45">
        <v>66.1</v>
      </c>
    </row>
    <row r="7" spans="1:6" ht="12.75">
      <c r="A7" s="43">
        <v>2014</v>
      </c>
      <c r="B7" s="44">
        <v>130.9</v>
      </c>
      <c r="C7" s="45">
        <v>123.2</v>
      </c>
      <c r="D7" s="45">
        <v>133.2</v>
      </c>
      <c r="E7" s="45">
        <v>220.5</v>
      </c>
      <c r="F7" s="45">
        <v>62.1</v>
      </c>
    </row>
    <row r="8" spans="1:6" ht="12.75">
      <c r="A8" s="43">
        <v>2015</v>
      </c>
      <c r="B8" s="46">
        <v>123.6</v>
      </c>
      <c r="C8" s="47">
        <v>100.5</v>
      </c>
      <c r="D8" s="47">
        <v>130.5</v>
      </c>
      <c r="E8" s="47">
        <v>108.1</v>
      </c>
      <c r="F8" s="45">
        <v>48.2</v>
      </c>
    </row>
    <row r="9" spans="1:6" ht="12.75">
      <c r="A9" s="43">
        <v>2016</v>
      </c>
      <c r="B9" s="46">
        <v>130.8</v>
      </c>
      <c r="C9" s="47">
        <v>82.4</v>
      </c>
      <c r="D9" s="47">
        <v>145.2</v>
      </c>
      <c r="E9" s="47">
        <v>77.4</v>
      </c>
      <c r="F9" s="45">
        <v>42.7</v>
      </c>
    </row>
    <row r="10" spans="1:6" ht="12.75">
      <c r="A10" s="43">
        <v>2017</v>
      </c>
      <c r="B10" s="188">
        <v>143</v>
      </c>
      <c r="C10" s="45">
        <v>103</v>
      </c>
      <c r="D10" s="47">
        <v>154.9</v>
      </c>
      <c r="E10" s="47">
        <v>76.9</v>
      </c>
      <c r="F10" s="45">
        <v>51.3</v>
      </c>
    </row>
    <row r="11" spans="1:6" ht="12.75">
      <c r="A11" s="43">
        <v>2018</v>
      </c>
      <c r="B11" s="46">
        <v>150.4</v>
      </c>
      <c r="C11" s="47">
        <v>105.7</v>
      </c>
      <c r="D11" s="47">
        <v>163.7</v>
      </c>
      <c r="E11" s="47">
        <v>72.4</v>
      </c>
      <c r="F11" s="45">
        <v>62.6</v>
      </c>
    </row>
    <row r="12" spans="1:6" ht="35.25" customHeight="1">
      <c r="A12" s="231" t="s">
        <v>22</v>
      </c>
      <c r="B12" s="232"/>
      <c r="C12" s="232"/>
      <c r="D12" s="232"/>
      <c r="E12" s="232"/>
      <c r="F12" s="232"/>
    </row>
    <row r="13" spans="1:6" ht="12.75">
      <c r="A13" s="43">
        <v>2011</v>
      </c>
      <c r="B13" s="44">
        <v>114.4</v>
      </c>
      <c r="C13" s="48">
        <v>124.8</v>
      </c>
      <c r="D13" s="48">
        <v>111.3</v>
      </c>
      <c r="E13" s="48">
        <v>130.1</v>
      </c>
      <c r="F13" s="48">
        <v>103.2</v>
      </c>
    </row>
    <row r="14" spans="1:6" ht="12.75">
      <c r="A14" s="43">
        <v>2012</v>
      </c>
      <c r="B14" s="44">
        <v>102.5</v>
      </c>
      <c r="C14" s="48">
        <v>80.2</v>
      </c>
      <c r="D14" s="48">
        <v>109.9</v>
      </c>
      <c r="E14" s="48">
        <v>98.8</v>
      </c>
      <c r="F14" s="48">
        <v>100.9</v>
      </c>
    </row>
    <row r="15" spans="1:6" ht="12.75">
      <c r="A15" s="43">
        <v>2013</v>
      </c>
      <c r="B15" s="44">
        <v>115</v>
      </c>
      <c r="C15" s="48">
        <v>127.9</v>
      </c>
      <c r="D15" s="48">
        <v>111.8</v>
      </c>
      <c r="E15" s="48">
        <v>112.3</v>
      </c>
      <c r="F15" s="48">
        <v>63.5</v>
      </c>
    </row>
    <row r="16" spans="1:6" ht="12.75">
      <c r="A16" s="43">
        <v>2014</v>
      </c>
      <c r="B16" s="44">
        <v>97.1</v>
      </c>
      <c r="C16" s="48">
        <v>96.3</v>
      </c>
      <c r="D16" s="48">
        <v>97.4</v>
      </c>
      <c r="E16" s="48">
        <v>152.9</v>
      </c>
      <c r="F16" s="48">
        <v>94</v>
      </c>
    </row>
    <row r="17" spans="1:6" ht="12.75">
      <c r="A17" s="43">
        <v>2015</v>
      </c>
      <c r="B17" s="49">
        <v>94.4</v>
      </c>
      <c r="C17" s="50">
        <v>81.6</v>
      </c>
      <c r="D17" s="50">
        <v>97.9</v>
      </c>
      <c r="E17" s="48">
        <v>49</v>
      </c>
      <c r="F17" s="50">
        <v>77.5</v>
      </c>
    </row>
    <row r="18" spans="1:6" ht="12.75">
      <c r="A18" s="43">
        <v>2016</v>
      </c>
      <c r="B18" s="46">
        <v>105.8</v>
      </c>
      <c r="C18" s="45">
        <v>82</v>
      </c>
      <c r="D18" s="47">
        <v>111.3</v>
      </c>
      <c r="E18" s="45">
        <v>71.6</v>
      </c>
      <c r="F18" s="47">
        <v>88.7</v>
      </c>
    </row>
    <row r="19" spans="1:6" ht="12.75">
      <c r="A19" s="43">
        <v>2017</v>
      </c>
      <c r="B19" s="46">
        <v>109.3</v>
      </c>
      <c r="C19" s="45">
        <v>125</v>
      </c>
      <c r="D19" s="45">
        <v>106.7</v>
      </c>
      <c r="E19" s="45">
        <v>99.3</v>
      </c>
      <c r="F19" s="45">
        <v>120.1</v>
      </c>
    </row>
    <row r="20" spans="1:6" ht="12.75">
      <c r="A20" s="51">
        <v>2018</v>
      </c>
      <c r="B20" s="219">
        <v>105.1</v>
      </c>
      <c r="C20" s="204">
        <v>102.7</v>
      </c>
      <c r="D20" s="204">
        <v>105.6</v>
      </c>
      <c r="E20" s="204">
        <v>94.2</v>
      </c>
      <c r="F20" s="204">
        <v>122.1</v>
      </c>
    </row>
  </sheetData>
  <sheetProtection/>
  <mergeCells count="3">
    <mergeCell ref="A1:F1"/>
    <mergeCell ref="A3:F3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3.125" style="0" customWidth="1"/>
    <col min="2" max="3" width="8.25390625" style="0" customWidth="1"/>
    <col min="4" max="8" width="7.625" style="0" customWidth="1"/>
    <col min="9" max="9" width="8.25390625" style="0" customWidth="1"/>
  </cols>
  <sheetData>
    <row r="1" spans="1:9" ht="36.75" customHeight="1">
      <c r="A1" s="229" t="s">
        <v>23</v>
      </c>
      <c r="B1" s="230"/>
      <c r="C1" s="230"/>
      <c r="D1" s="230"/>
      <c r="E1" s="230"/>
      <c r="F1" s="230"/>
      <c r="G1" s="230"/>
      <c r="H1" s="230"/>
      <c r="I1" s="230"/>
    </row>
    <row r="2" spans="1:9" ht="12.75">
      <c r="A2" s="233"/>
      <c r="B2" s="234" t="s">
        <v>24</v>
      </c>
      <c r="C2" s="234"/>
      <c r="D2" s="235" t="s">
        <v>25</v>
      </c>
      <c r="E2" s="236"/>
      <c r="F2" s="236"/>
      <c r="G2" s="236"/>
      <c r="H2" s="236"/>
      <c r="I2" s="237"/>
    </row>
    <row r="3" spans="1:9" ht="11.25" customHeight="1">
      <c r="A3" s="233"/>
      <c r="B3" s="234"/>
      <c r="C3" s="234"/>
      <c r="D3" s="234" t="s">
        <v>26</v>
      </c>
      <c r="E3" s="234"/>
      <c r="F3" s="234" t="s">
        <v>27</v>
      </c>
      <c r="G3" s="234"/>
      <c r="H3" s="234" t="s">
        <v>28</v>
      </c>
      <c r="I3" s="238"/>
    </row>
    <row r="4" spans="1:9" ht="12.75">
      <c r="A4" s="233"/>
      <c r="B4" s="234"/>
      <c r="C4" s="234"/>
      <c r="D4" s="234"/>
      <c r="E4" s="234"/>
      <c r="F4" s="234"/>
      <c r="G4" s="234"/>
      <c r="H4" s="234"/>
      <c r="I4" s="238"/>
    </row>
    <row r="5" spans="1:9" ht="12.75">
      <c r="A5" s="233"/>
      <c r="B5" s="234"/>
      <c r="C5" s="234"/>
      <c r="D5" s="234"/>
      <c r="E5" s="234"/>
      <c r="F5" s="234"/>
      <c r="G5" s="234"/>
      <c r="H5" s="234"/>
      <c r="I5" s="238"/>
    </row>
    <row r="6" spans="1:9" ht="12.75">
      <c r="A6" s="233"/>
      <c r="B6" s="53">
        <v>2017</v>
      </c>
      <c r="C6" s="54">
        <v>2018</v>
      </c>
      <c r="D6" s="53">
        <v>2017</v>
      </c>
      <c r="E6" s="54">
        <v>2018</v>
      </c>
      <c r="F6" s="53">
        <v>2017</v>
      </c>
      <c r="G6" s="54">
        <v>2018</v>
      </c>
      <c r="H6" s="53">
        <v>2017</v>
      </c>
      <c r="I6" s="54">
        <v>2018</v>
      </c>
    </row>
    <row r="7" spans="1:9" ht="12.75">
      <c r="A7" s="3" t="s">
        <v>29</v>
      </c>
      <c r="B7" s="7">
        <v>42928.16</v>
      </c>
      <c r="C7" s="7">
        <v>48357.2</v>
      </c>
      <c r="D7" s="55">
        <v>5423.14</v>
      </c>
      <c r="E7" s="7">
        <v>5566.5</v>
      </c>
      <c r="F7" s="56">
        <v>32385.72</v>
      </c>
      <c r="G7" s="7">
        <v>35430</v>
      </c>
      <c r="H7" s="57">
        <v>5119.3</v>
      </c>
      <c r="I7" s="185">
        <v>7360.7</v>
      </c>
    </row>
    <row r="8" spans="1:9" ht="22.5">
      <c r="A8" s="13" t="s">
        <v>30</v>
      </c>
      <c r="B8" s="58"/>
      <c r="C8" s="21"/>
      <c r="D8" s="58"/>
      <c r="E8" s="21"/>
      <c r="F8" s="59"/>
      <c r="G8" s="21"/>
      <c r="H8" s="21"/>
      <c r="I8" s="25"/>
    </row>
    <row r="9" spans="1:9" ht="12.75">
      <c r="A9" s="60" t="s">
        <v>31</v>
      </c>
      <c r="B9" s="59"/>
      <c r="C9" s="21"/>
      <c r="D9" s="59"/>
      <c r="E9" s="21"/>
      <c r="F9" s="59"/>
      <c r="G9" s="21"/>
      <c r="H9" s="59"/>
      <c r="I9" s="25"/>
    </row>
    <row r="10" spans="1:9" ht="12.75">
      <c r="A10" s="5" t="s">
        <v>32</v>
      </c>
      <c r="B10" s="8">
        <v>4793.9</v>
      </c>
      <c r="C10" s="8">
        <v>4928.4</v>
      </c>
      <c r="D10" s="8">
        <v>4793.9</v>
      </c>
      <c r="E10" s="8">
        <v>4928.4</v>
      </c>
      <c r="F10" s="59" t="s">
        <v>33</v>
      </c>
      <c r="G10" s="278" t="s">
        <v>33</v>
      </c>
      <c r="H10" s="8" t="s">
        <v>33</v>
      </c>
      <c r="I10" s="84" t="s">
        <v>33</v>
      </c>
    </row>
    <row r="11" spans="1:9" ht="12.75">
      <c r="A11" s="5" t="s">
        <v>34</v>
      </c>
      <c r="B11" s="59">
        <v>37998.4</v>
      </c>
      <c r="C11" s="59">
        <v>43300.5</v>
      </c>
      <c r="D11" s="59">
        <v>494</v>
      </c>
      <c r="E11" s="59">
        <v>510.5</v>
      </c>
      <c r="F11" s="59">
        <v>32385.1</v>
      </c>
      <c r="G11" s="59">
        <v>35429.3</v>
      </c>
      <c r="H11" s="59">
        <v>5119.3</v>
      </c>
      <c r="I11" s="25">
        <v>7360.7</v>
      </c>
    </row>
    <row r="12" spans="1:9" ht="12.75">
      <c r="A12" s="5" t="s">
        <v>35</v>
      </c>
      <c r="B12" s="8">
        <v>134.8</v>
      </c>
      <c r="C12" s="8">
        <v>127</v>
      </c>
      <c r="D12" s="8">
        <v>134.8</v>
      </c>
      <c r="E12" s="8">
        <v>127</v>
      </c>
      <c r="F12" s="59" t="s">
        <v>33</v>
      </c>
      <c r="G12" s="59" t="s">
        <v>33</v>
      </c>
      <c r="H12" s="8" t="s">
        <v>33</v>
      </c>
      <c r="I12" s="59" t="s">
        <v>33</v>
      </c>
    </row>
    <row r="13" spans="1:9" ht="12.75">
      <c r="A13" s="5" t="s">
        <v>36</v>
      </c>
      <c r="B13" s="8">
        <v>1.06</v>
      </c>
      <c r="C13" s="8">
        <v>1.3</v>
      </c>
      <c r="D13" s="8">
        <v>0.44</v>
      </c>
      <c r="E13" s="8">
        <v>0.6</v>
      </c>
      <c r="F13" s="59">
        <v>0.62</v>
      </c>
      <c r="G13" s="8">
        <v>0.7</v>
      </c>
      <c r="H13" s="278" t="s">
        <v>33</v>
      </c>
      <c r="I13" s="84" t="s">
        <v>33</v>
      </c>
    </row>
    <row r="14" spans="1:9" ht="12.75" customHeight="1">
      <c r="A14" s="6" t="s">
        <v>2</v>
      </c>
      <c r="B14" s="7">
        <v>5996.6</v>
      </c>
      <c r="C14" s="7">
        <v>6304.7</v>
      </c>
      <c r="D14" s="55">
        <v>1000.1</v>
      </c>
      <c r="E14" s="55">
        <v>1028.7</v>
      </c>
      <c r="F14" s="56">
        <v>4736.1</v>
      </c>
      <c r="G14" s="56">
        <v>5050.4</v>
      </c>
      <c r="H14" s="185">
        <v>260.4</v>
      </c>
      <c r="I14" s="185">
        <v>225.6</v>
      </c>
    </row>
    <row r="15" spans="1:9" ht="22.5">
      <c r="A15" s="13" t="s">
        <v>4</v>
      </c>
      <c r="B15" s="58"/>
      <c r="C15" s="21"/>
      <c r="D15" s="58"/>
      <c r="E15" s="21"/>
      <c r="F15" s="59"/>
      <c r="G15" s="21"/>
      <c r="H15" s="21"/>
      <c r="I15" s="25"/>
    </row>
    <row r="16" spans="1:9" ht="12.75">
      <c r="A16" s="60" t="s">
        <v>37</v>
      </c>
      <c r="B16" s="59"/>
      <c r="C16" s="21"/>
      <c r="D16" s="59"/>
      <c r="E16" s="21"/>
      <c r="F16" s="59"/>
      <c r="G16" s="21"/>
      <c r="H16" s="21"/>
      <c r="I16" s="25"/>
    </row>
    <row r="17" spans="1:9" ht="12.75">
      <c r="A17" s="5" t="s">
        <v>32</v>
      </c>
      <c r="B17" s="8">
        <v>987.1</v>
      </c>
      <c r="C17" s="8">
        <v>1013.4</v>
      </c>
      <c r="D17" s="8">
        <v>987.1</v>
      </c>
      <c r="E17" s="8">
        <v>1013.4</v>
      </c>
      <c r="F17" s="59" t="s">
        <v>33</v>
      </c>
      <c r="G17" s="278" t="s">
        <v>33</v>
      </c>
      <c r="H17" s="8" t="s">
        <v>33</v>
      </c>
      <c r="I17" s="84" t="s">
        <v>33</v>
      </c>
    </row>
    <row r="18" spans="1:9" ht="12.75">
      <c r="A18" s="5" t="s">
        <v>34</v>
      </c>
      <c r="B18" s="8">
        <v>5008.4</v>
      </c>
      <c r="C18" s="8">
        <v>5290</v>
      </c>
      <c r="D18" s="8">
        <v>12.1</v>
      </c>
      <c r="E18" s="8">
        <v>14.3</v>
      </c>
      <c r="F18" s="59">
        <v>4735.9</v>
      </c>
      <c r="G18" s="8">
        <v>5050.148</v>
      </c>
      <c r="H18" s="8">
        <v>260.4</v>
      </c>
      <c r="I18" s="25">
        <v>225.6</v>
      </c>
    </row>
    <row r="19" spans="1:9" ht="12.75">
      <c r="A19" s="5" t="s">
        <v>35</v>
      </c>
      <c r="B19" s="59">
        <v>0.3</v>
      </c>
      <c r="C19" s="59">
        <v>0.3</v>
      </c>
      <c r="D19" s="59">
        <v>0.3</v>
      </c>
      <c r="E19" s="59">
        <v>0.3</v>
      </c>
      <c r="F19" s="59" t="s">
        <v>33</v>
      </c>
      <c r="G19" s="278" t="s">
        <v>33</v>
      </c>
      <c r="H19" s="278" t="s">
        <v>33</v>
      </c>
      <c r="I19" s="84" t="s">
        <v>33</v>
      </c>
    </row>
    <row r="20" spans="1:9" ht="12.75">
      <c r="A20" s="62" t="s">
        <v>38</v>
      </c>
      <c r="B20" s="116">
        <v>0.8</v>
      </c>
      <c r="C20" s="116">
        <v>1</v>
      </c>
      <c r="D20" s="116">
        <v>0.6</v>
      </c>
      <c r="E20" s="116">
        <v>0.8</v>
      </c>
      <c r="F20" s="116">
        <v>0.2</v>
      </c>
      <c r="G20" s="116">
        <v>0.21</v>
      </c>
      <c r="H20" s="279" t="s">
        <v>33</v>
      </c>
      <c r="I20" s="189" t="s">
        <v>33</v>
      </c>
    </row>
  </sheetData>
  <sheetProtection/>
  <mergeCells count="7">
    <mergeCell ref="A1:I1"/>
    <mergeCell ref="A2:A6"/>
    <mergeCell ref="B2:C5"/>
    <mergeCell ref="D2:I2"/>
    <mergeCell ref="D3:E5"/>
    <mergeCell ref="F3:G5"/>
    <mergeCell ref="H3:I5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4.75390625" style="0" customWidth="1"/>
    <col min="2" max="9" width="6.625" style="0" customWidth="1"/>
  </cols>
  <sheetData>
    <row r="1" spans="1:9" ht="40.5" customHeight="1">
      <c r="A1" s="239" t="s">
        <v>39</v>
      </c>
      <c r="B1" s="239"/>
      <c r="C1" s="239"/>
      <c r="D1" s="239"/>
      <c r="E1" s="239"/>
      <c r="F1" s="239"/>
      <c r="G1" s="239"/>
      <c r="H1" s="239"/>
      <c r="I1" s="239"/>
    </row>
    <row r="2" spans="1:9" ht="12.75">
      <c r="A2" s="240" t="s">
        <v>40</v>
      </c>
      <c r="B2" s="241" t="s">
        <v>41</v>
      </c>
      <c r="C2" s="241"/>
      <c r="D2" s="241"/>
      <c r="E2" s="241"/>
      <c r="F2" s="242" t="s">
        <v>42</v>
      </c>
      <c r="G2" s="243"/>
      <c r="H2" s="243"/>
      <c r="I2" s="244"/>
    </row>
    <row r="3" spans="1:9" ht="12.75">
      <c r="A3" s="240"/>
      <c r="B3" s="241"/>
      <c r="C3" s="241"/>
      <c r="D3" s="241"/>
      <c r="E3" s="241"/>
      <c r="F3" s="245"/>
      <c r="G3" s="246"/>
      <c r="H3" s="246"/>
      <c r="I3" s="247"/>
    </row>
    <row r="4" spans="1:9" ht="12.75">
      <c r="A4" s="240"/>
      <c r="B4" s="241"/>
      <c r="C4" s="241"/>
      <c r="D4" s="241"/>
      <c r="E4" s="241"/>
      <c r="F4" s="248"/>
      <c r="G4" s="249"/>
      <c r="H4" s="249"/>
      <c r="I4" s="247"/>
    </row>
    <row r="5" spans="1:9" ht="12.75">
      <c r="A5" s="240"/>
      <c r="B5" s="63">
        <v>2015</v>
      </c>
      <c r="C5" s="63">
        <v>2016</v>
      </c>
      <c r="D5" s="63">
        <v>2017</v>
      </c>
      <c r="E5" s="63">
        <v>2018</v>
      </c>
      <c r="F5" s="63">
        <v>2015</v>
      </c>
      <c r="G5" s="63">
        <v>2016</v>
      </c>
      <c r="H5" s="63">
        <v>2017</v>
      </c>
      <c r="I5" s="63">
        <v>2018</v>
      </c>
    </row>
    <row r="6" spans="1:9" ht="12.75">
      <c r="A6" s="64" t="s">
        <v>43</v>
      </c>
      <c r="B6" s="65">
        <v>4157.9</v>
      </c>
      <c r="C6" s="66">
        <v>3493</v>
      </c>
      <c r="D6" s="65">
        <v>4793.9</v>
      </c>
      <c r="E6" s="65">
        <v>4928.4</v>
      </c>
      <c r="F6" s="65">
        <v>100</v>
      </c>
      <c r="G6" s="67">
        <v>100</v>
      </c>
      <c r="H6" s="67">
        <v>100</v>
      </c>
      <c r="I6" s="67">
        <v>100</v>
      </c>
    </row>
    <row r="7" spans="1:9" ht="23.25" customHeight="1">
      <c r="A7" s="68" t="s">
        <v>44</v>
      </c>
      <c r="B7" s="65"/>
      <c r="C7" s="69"/>
      <c r="D7" s="65"/>
      <c r="E7" s="73"/>
      <c r="F7" s="70"/>
      <c r="G7" s="71"/>
      <c r="H7" s="71"/>
      <c r="I7" s="71"/>
    </row>
    <row r="8" spans="1:9" ht="12.75" customHeight="1">
      <c r="A8" s="72" t="s">
        <v>45</v>
      </c>
      <c r="B8" s="70">
        <v>328.3</v>
      </c>
      <c r="C8" s="69">
        <v>337.7</v>
      </c>
      <c r="D8" s="73">
        <v>548.3</v>
      </c>
      <c r="E8" s="190">
        <v>595.7</v>
      </c>
      <c r="F8" s="71">
        <v>7.9</v>
      </c>
      <c r="G8" s="71">
        <v>9.7</v>
      </c>
      <c r="H8" s="71">
        <v>11.4</v>
      </c>
      <c r="I8" s="81">
        <f>(E8/E6)*100</f>
        <v>12.08708708708709</v>
      </c>
    </row>
    <row r="9" spans="1:9" ht="35.25" customHeight="1">
      <c r="A9" s="68" t="s">
        <v>46</v>
      </c>
      <c r="B9" s="70"/>
      <c r="C9" s="69"/>
      <c r="D9" s="73"/>
      <c r="E9" s="190"/>
      <c r="F9" s="71"/>
      <c r="G9" s="71"/>
      <c r="H9" s="71"/>
      <c r="I9" s="81"/>
    </row>
    <row r="10" spans="1:9" ht="12.75">
      <c r="A10" s="72" t="s">
        <v>47</v>
      </c>
      <c r="B10" s="70">
        <v>385.7</v>
      </c>
      <c r="C10" s="69">
        <v>119.1</v>
      </c>
      <c r="D10" s="73">
        <v>211.2</v>
      </c>
      <c r="E10" s="190">
        <v>182</v>
      </c>
      <c r="F10" s="71">
        <v>9.3</v>
      </c>
      <c r="G10" s="71">
        <v>3.4</v>
      </c>
      <c r="H10" s="71">
        <v>4.4</v>
      </c>
      <c r="I10" s="81">
        <f>E10/E6*100</f>
        <v>3.6928820712604495</v>
      </c>
    </row>
    <row r="11" spans="1:9" ht="22.5" customHeight="1">
      <c r="A11" s="68" t="s">
        <v>48</v>
      </c>
      <c r="B11" s="70"/>
      <c r="C11" s="69"/>
      <c r="D11" s="73"/>
      <c r="E11" s="190"/>
      <c r="F11" s="71"/>
      <c r="G11" s="71"/>
      <c r="H11" s="71"/>
      <c r="I11" s="81"/>
    </row>
    <row r="12" spans="1:9" ht="22.5">
      <c r="A12" s="72" t="s">
        <v>49</v>
      </c>
      <c r="B12" s="59">
        <v>1615.8</v>
      </c>
      <c r="C12" s="74">
        <v>1285.3</v>
      </c>
      <c r="D12" s="8">
        <v>1374.3</v>
      </c>
      <c r="E12" s="193">
        <v>1307.4</v>
      </c>
      <c r="F12" s="61">
        <v>38.9</v>
      </c>
      <c r="G12" s="61">
        <v>36.8</v>
      </c>
      <c r="H12" s="61">
        <v>28.7</v>
      </c>
      <c r="I12" s="81">
        <f>E12/E6*100</f>
        <v>26.527879230581934</v>
      </c>
    </row>
    <row r="13" spans="1:9" ht="45">
      <c r="A13" s="68" t="s">
        <v>50</v>
      </c>
      <c r="B13" s="70"/>
      <c r="C13" s="69"/>
      <c r="D13" s="73"/>
      <c r="E13" s="190"/>
      <c r="F13" s="71"/>
      <c r="G13" s="71"/>
      <c r="H13" s="71"/>
      <c r="I13" s="81"/>
    </row>
    <row r="14" spans="1:9" ht="12.75">
      <c r="A14" s="72" t="s">
        <v>51</v>
      </c>
      <c r="B14" s="70">
        <v>278.3</v>
      </c>
      <c r="C14" s="69">
        <v>220.3</v>
      </c>
      <c r="D14" s="73">
        <v>241.6</v>
      </c>
      <c r="E14" s="190">
        <v>247.4</v>
      </c>
      <c r="F14" s="71">
        <v>6.7</v>
      </c>
      <c r="G14" s="71">
        <v>6.3</v>
      </c>
      <c r="H14" s="71">
        <v>5</v>
      </c>
      <c r="I14" s="81">
        <f>E14/E6*100</f>
        <v>5.01988474961448</v>
      </c>
    </row>
    <row r="15" spans="1:9" ht="22.5">
      <c r="A15" s="68" t="s">
        <v>52</v>
      </c>
      <c r="B15" s="70"/>
      <c r="C15" s="69"/>
      <c r="D15" s="73"/>
      <c r="E15" s="190"/>
      <c r="F15" s="71"/>
      <c r="G15" s="71"/>
      <c r="H15" s="71"/>
      <c r="I15" s="81"/>
    </row>
    <row r="16" spans="1:9" ht="12.75">
      <c r="A16" s="72" t="s">
        <v>53</v>
      </c>
      <c r="B16" s="70">
        <v>0.3</v>
      </c>
      <c r="C16" s="69">
        <v>0.1</v>
      </c>
      <c r="D16" s="73">
        <v>0.1</v>
      </c>
      <c r="E16" s="190">
        <v>0</v>
      </c>
      <c r="F16" s="71">
        <v>0</v>
      </c>
      <c r="G16" s="71">
        <v>0</v>
      </c>
      <c r="H16" s="71">
        <v>0</v>
      </c>
      <c r="I16" s="81">
        <f>E16/E14*100</f>
        <v>0</v>
      </c>
    </row>
    <row r="17" spans="1:9" ht="22.5">
      <c r="A17" s="68" t="s">
        <v>54</v>
      </c>
      <c r="B17" s="70"/>
      <c r="C17" s="69"/>
      <c r="D17" s="73"/>
      <c r="E17" s="190"/>
      <c r="F17" s="71"/>
      <c r="G17" s="71"/>
      <c r="H17" s="71"/>
      <c r="I17" s="81"/>
    </row>
    <row r="18" spans="1:9" ht="22.5">
      <c r="A18" s="72" t="s">
        <v>55</v>
      </c>
      <c r="B18" s="59">
        <v>21.1</v>
      </c>
      <c r="C18" s="74">
        <v>37.1</v>
      </c>
      <c r="D18" s="8">
        <v>215.3</v>
      </c>
      <c r="E18" s="193">
        <v>52.7</v>
      </c>
      <c r="F18" s="61">
        <v>0.5</v>
      </c>
      <c r="G18" s="61">
        <v>1.1</v>
      </c>
      <c r="H18" s="61">
        <v>4.5</v>
      </c>
      <c r="I18" s="81">
        <f>E18/E6*100</f>
        <v>1.0693125557990424</v>
      </c>
    </row>
    <row r="19" spans="1:9" ht="67.5">
      <c r="A19" s="75" t="s">
        <v>56</v>
      </c>
      <c r="B19" s="70"/>
      <c r="C19" s="69"/>
      <c r="D19" s="73"/>
      <c r="E19" s="190"/>
      <c r="F19" s="71"/>
      <c r="G19" s="71"/>
      <c r="H19" s="71"/>
      <c r="I19" s="81"/>
    </row>
    <row r="20" spans="1:9" ht="12.75">
      <c r="A20" s="76" t="s">
        <v>57</v>
      </c>
      <c r="B20" s="70">
        <v>324.8</v>
      </c>
      <c r="C20" s="69">
        <v>423.9</v>
      </c>
      <c r="D20" s="73">
        <v>380.8</v>
      </c>
      <c r="E20" s="190">
        <v>382.7</v>
      </c>
      <c r="F20" s="71">
        <v>7.8</v>
      </c>
      <c r="G20" s="71">
        <v>12.1</v>
      </c>
      <c r="H20" s="71">
        <v>8</v>
      </c>
      <c r="I20" s="81">
        <f>E20/E6*100</f>
        <v>7.765197630062495</v>
      </c>
    </row>
    <row r="21" spans="1:9" ht="22.5">
      <c r="A21" s="77" t="s">
        <v>58</v>
      </c>
      <c r="B21" s="70"/>
      <c r="C21" s="69"/>
      <c r="D21" s="73"/>
      <c r="E21" s="190"/>
      <c r="F21" s="71"/>
      <c r="G21" s="71"/>
      <c r="H21" s="71"/>
      <c r="I21" s="81"/>
    </row>
    <row r="22" spans="1:9" ht="22.5">
      <c r="A22" s="76" t="s">
        <v>59</v>
      </c>
      <c r="B22" s="59">
        <v>282.9</v>
      </c>
      <c r="C22" s="74">
        <v>403.7</v>
      </c>
      <c r="D22" s="8">
        <v>486.5</v>
      </c>
      <c r="E22" s="193">
        <v>508.2</v>
      </c>
      <c r="F22" s="61">
        <v>6.8</v>
      </c>
      <c r="G22" s="61">
        <v>11.6</v>
      </c>
      <c r="H22" s="61">
        <v>10.1</v>
      </c>
      <c r="I22" s="81">
        <f>E22/E6*100</f>
        <v>10.311663014365717</v>
      </c>
    </row>
    <row r="23" spans="1:9" ht="45">
      <c r="A23" s="77" t="s">
        <v>60</v>
      </c>
      <c r="B23" s="70"/>
      <c r="C23" s="69"/>
      <c r="D23" s="73"/>
      <c r="E23" s="190"/>
      <c r="F23" s="71"/>
      <c r="G23" s="71"/>
      <c r="H23" s="71"/>
      <c r="I23" s="81"/>
    </row>
    <row r="24" spans="1:9" ht="12.75">
      <c r="A24" s="76" t="s">
        <v>61</v>
      </c>
      <c r="B24" s="70">
        <v>411.4</v>
      </c>
      <c r="C24" s="69">
        <v>464</v>
      </c>
      <c r="D24" s="73">
        <v>646.6</v>
      </c>
      <c r="E24" s="190">
        <v>916.3</v>
      </c>
      <c r="F24" s="71">
        <v>9.9</v>
      </c>
      <c r="G24" s="71">
        <v>13.3</v>
      </c>
      <c r="H24" s="71">
        <v>13.5</v>
      </c>
      <c r="I24" s="81">
        <f>E24/E6*100</f>
        <v>18.592240889538186</v>
      </c>
    </row>
    <row r="25" spans="1:9" ht="22.5">
      <c r="A25" s="78" t="s">
        <v>62</v>
      </c>
      <c r="B25" s="79"/>
      <c r="C25" s="73"/>
      <c r="D25" s="70"/>
      <c r="E25" s="190"/>
      <c r="F25" s="73"/>
      <c r="G25" s="70"/>
      <c r="H25" s="71"/>
      <c r="I25" s="81"/>
    </row>
    <row r="26" spans="1:9" ht="22.5">
      <c r="A26" s="76" t="s">
        <v>63</v>
      </c>
      <c r="B26" s="59">
        <v>478.9</v>
      </c>
      <c r="C26" s="74">
        <v>186.6</v>
      </c>
      <c r="D26" s="8">
        <v>373.3</v>
      </c>
      <c r="E26" s="193">
        <v>421.4</v>
      </c>
      <c r="F26" s="61">
        <v>11.5</v>
      </c>
      <c r="G26" s="61">
        <v>5.3</v>
      </c>
      <c r="H26" s="24">
        <v>7.8</v>
      </c>
      <c r="I26" s="81">
        <f>E26/E6*100</f>
        <v>8.550442334226119</v>
      </c>
    </row>
    <row r="27" spans="1:9" ht="34.5" customHeight="1">
      <c r="A27" s="77" t="s">
        <v>64</v>
      </c>
      <c r="B27" s="70"/>
      <c r="C27" s="69"/>
      <c r="D27" s="73"/>
      <c r="E27" s="190"/>
      <c r="F27" s="71"/>
      <c r="G27" s="71"/>
      <c r="H27" s="1"/>
      <c r="I27" s="81"/>
    </row>
    <row r="28" spans="1:9" ht="45">
      <c r="A28" s="80" t="s">
        <v>65</v>
      </c>
      <c r="B28" s="59">
        <v>2.8</v>
      </c>
      <c r="C28" s="74">
        <v>0.4</v>
      </c>
      <c r="D28" s="8">
        <v>0.9</v>
      </c>
      <c r="E28" s="16">
        <v>0.8</v>
      </c>
      <c r="F28" s="61">
        <v>0.1</v>
      </c>
      <c r="G28" s="61">
        <v>0</v>
      </c>
      <c r="H28" s="81">
        <v>0</v>
      </c>
      <c r="I28" s="81">
        <f>E28/E6*100</f>
        <v>0.016232448664881098</v>
      </c>
    </row>
    <row r="29" spans="1:9" ht="101.25" customHeight="1">
      <c r="A29" s="82" t="s">
        <v>66</v>
      </c>
      <c r="B29" s="70"/>
      <c r="C29" s="69"/>
      <c r="D29" s="73"/>
      <c r="E29" s="191"/>
      <c r="F29" s="71"/>
      <c r="G29" s="71"/>
      <c r="H29" s="24"/>
      <c r="I29" s="81"/>
    </row>
    <row r="30" spans="1:9" ht="12.75">
      <c r="A30" s="76" t="s">
        <v>67</v>
      </c>
      <c r="B30" s="70">
        <v>0</v>
      </c>
      <c r="C30" s="83" t="s">
        <v>33</v>
      </c>
      <c r="D30" s="73">
        <v>0</v>
      </c>
      <c r="E30" s="191">
        <v>0</v>
      </c>
      <c r="F30" s="71">
        <v>0</v>
      </c>
      <c r="G30" s="71" t="s">
        <v>33</v>
      </c>
      <c r="H30" s="194">
        <v>0</v>
      </c>
      <c r="I30" s="194">
        <f>E30/E28*100</f>
        <v>0</v>
      </c>
    </row>
    <row r="31" spans="1:9" ht="22.5">
      <c r="A31" s="77" t="s">
        <v>68</v>
      </c>
      <c r="B31" s="70"/>
      <c r="C31" s="83"/>
      <c r="D31" s="73"/>
      <c r="E31" s="191"/>
      <c r="F31" s="71"/>
      <c r="G31" s="71"/>
      <c r="H31" s="1"/>
      <c r="I31" s="81"/>
    </row>
    <row r="32" spans="1:9" ht="12.75">
      <c r="A32" s="76" t="s">
        <v>69</v>
      </c>
      <c r="B32" s="70">
        <v>1.8</v>
      </c>
      <c r="C32" s="83" t="s">
        <v>33</v>
      </c>
      <c r="D32" s="73">
        <v>0</v>
      </c>
      <c r="E32" s="191">
        <v>0</v>
      </c>
      <c r="F32" s="71">
        <v>0</v>
      </c>
      <c r="G32" s="71" t="s">
        <v>33</v>
      </c>
      <c r="H32" s="71">
        <v>0</v>
      </c>
      <c r="I32" s="194">
        <v>0</v>
      </c>
    </row>
    <row r="33" spans="1:9" ht="33.75">
      <c r="A33" s="77" t="s">
        <v>70</v>
      </c>
      <c r="B33" s="70"/>
      <c r="C33" s="83"/>
      <c r="D33" s="73"/>
      <c r="E33" s="191"/>
      <c r="F33" s="71"/>
      <c r="G33" s="71"/>
      <c r="H33" s="1"/>
      <c r="I33" s="81"/>
    </row>
    <row r="34" spans="1:9" ht="12.75">
      <c r="A34" s="76" t="s">
        <v>71</v>
      </c>
      <c r="B34" s="70">
        <v>17.3</v>
      </c>
      <c r="C34" s="83">
        <v>9.6</v>
      </c>
      <c r="D34" s="73">
        <v>310.1</v>
      </c>
      <c r="E34" s="191">
        <v>308.4</v>
      </c>
      <c r="F34" s="71">
        <v>0.4</v>
      </c>
      <c r="G34" s="71">
        <v>0.3</v>
      </c>
      <c r="H34" s="186">
        <v>6.5</v>
      </c>
      <c r="I34" s="194">
        <f>E34/E6*100</f>
        <v>6.2576089603116625</v>
      </c>
    </row>
    <row r="35" spans="1:9" ht="22.5">
      <c r="A35" s="77" t="s">
        <v>72</v>
      </c>
      <c r="B35" s="70"/>
      <c r="C35" s="83"/>
      <c r="D35" s="73"/>
      <c r="E35" s="191"/>
      <c r="F35" s="71"/>
      <c r="G35" s="71"/>
      <c r="H35" s="24"/>
      <c r="I35" s="81"/>
    </row>
    <row r="36" spans="1:9" ht="12.75">
      <c r="A36" s="76" t="s">
        <v>73</v>
      </c>
      <c r="B36" s="70" t="s">
        <v>33</v>
      </c>
      <c r="C36" s="83" t="s">
        <v>33</v>
      </c>
      <c r="D36" s="73">
        <v>0</v>
      </c>
      <c r="E36" s="191">
        <v>0</v>
      </c>
      <c r="F36" s="71" t="s">
        <v>33</v>
      </c>
      <c r="G36" s="71" t="s">
        <v>33</v>
      </c>
      <c r="H36" s="194">
        <v>0</v>
      </c>
      <c r="I36" s="194">
        <f>E36/E34*100</f>
        <v>0</v>
      </c>
    </row>
    <row r="37" spans="1:9" ht="22.5">
      <c r="A37" s="77" t="s">
        <v>74</v>
      </c>
      <c r="B37" s="70"/>
      <c r="C37" s="83"/>
      <c r="D37" s="73"/>
      <c r="E37" s="191"/>
      <c r="F37" s="71"/>
      <c r="G37" s="71"/>
      <c r="H37" s="194"/>
      <c r="I37" s="194"/>
    </row>
    <row r="38" spans="1:9" ht="12.75">
      <c r="A38" s="76" t="s">
        <v>75</v>
      </c>
      <c r="B38" s="70">
        <v>3.1</v>
      </c>
      <c r="C38" s="69">
        <v>4</v>
      </c>
      <c r="D38" s="73">
        <v>2.9</v>
      </c>
      <c r="E38" s="191">
        <v>3.5</v>
      </c>
      <c r="F38" s="71">
        <v>0.1</v>
      </c>
      <c r="G38" s="71">
        <v>0.1</v>
      </c>
      <c r="H38" s="194">
        <v>0.1</v>
      </c>
      <c r="I38" s="194">
        <f>E38/E6*100</f>
        <v>0.0710169629088548</v>
      </c>
    </row>
    <row r="39" spans="1:9" ht="33.75">
      <c r="A39" s="78" t="s">
        <v>76</v>
      </c>
      <c r="B39" s="79"/>
      <c r="C39" s="73"/>
      <c r="D39" s="70"/>
      <c r="E39" s="191"/>
      <c r="F39" s="73"/>
      <c r="G39" s="70"/>
      <c r="H39" s="71"/>
      <c r="I39" s="81"/>
    </row>
    <row r="40" spans="1:9" ht="33.75">
      <c r="A40" s="76" t="s">
        <v>77</v>
      </c>
      <c r="B40" s="59">
        <v>4.5</v>
      </c>
      <c r="C40" s="74">
        <v>0.4</v>
      </c>
      <c r="D40" s="8">
        <v>0.2</v>
      </c>
      <c r="E40" s="16">
        <v>0.1</v>
      </c>
      <c r="F40" s="61">
        <v>0.1</v>
      </c>
      <c r="G40" s="61">
        <v>0</v>
      </c>
      <c r="H40" s="81">
        <v>0</v>
      </c>
      <c r="I40" s="81">
        <f>E40/E6*100</f>
        <v>0.0020290560831101373</v>
      </c>
    </row>
    <row r="41" spans="1:9" ht="78.75">
      <c r="A41" s="77" t="s">
        <v>78</v>
      </c>
      <c r="B41" s="70"/>
      <c r="C41" s="69"/>
      <c r="D41" s="73"/>
      <c r="E41" s="191"/>
      <c r="F41" s="71"/>
      <c r="G41" s="71"/>
      <c r="H41" s="81"/>
      <c r="I41" s="1"/>
    </row>
    <row r="42" spans="1:9" ht="22.5">
      <c r="A42" s="76" t="s">
        <v>79</v>
      </c>
      <c r="B42" s="70">
        <v>0.2</v>
      </c>
      <c r="C42" s="83" t="s">
        <v>33</v>
      </c>
      <c r="D42" s="73">
        <v>0</v>
      </c>
      <c r="E42" s="191">
        <v>0</v>
      </c>
      <c r="F42" s="71">
        <v>0</v>
      </c>
      <c r="G42" s="71" t="s">
        <v>33</v>
      </c>
      <c r="H42" s="81">
        <v>0</v>
      </c>
      <c r="I42" s="81">
        <v>0</v>
      </c>
    </row>
    <row r="43" spans="1:9" ht="22.5" customHeight="1">
      <c r="A43" s="77" t="s">
        <v>80</v>
      </c>
      <c r="B43" s="70"/>
      <c r="C43" s="83"/>
      <c r="D43" s="70"/>
      <c r="E43" s="191"/>
      <c r="F43" s="71"/>
      <c r="G43" s="71"/>
      <c r="H43" s="81"/>
      <c r="I43" s="194"/>
    </row>
    <row r="44" spans="1:9" ht="22.5">
      <c r="A44" s="76" t="s">
        <v>81</v>
      </c>
      <c r="B44" s="59">
        <v>0.7</v>
      </c>
      <c r="C44" s="84" t="s">
        <v>33</v>
      </c>
      <c r="D44" s="8">
        <v>0</v>
      </c>
      <c r="E44" s="16">
        <v>0</v>
      </c>
      <c r="F44" s="61">
        <v>0</v>
      </c>
      <c r="G44" s="61" t="s">
        <v>33</v>
      </c>
      <c r="H44" s="81">
        <v>0</v>
      </c>
      <c r="I44" s="81">
        <v>0</v>
      </c>
    </row>
    <row r="45" spans="1:9" ht="56.25">
      <c r="A45" s="77" t="s">
        <v>82</v>
      </c>
      <c r="B45" s="70"/>
      <c r="C45" s="69"/>
      <c r="D45" s="73"/>
      <c r="E45" s="191"/>
      <c r="F45" s="71"/>
      <c r="G45" s="71"/>
      <c r="H45" s="81"/>
      <c r="I45" s="194"/>
    </row>
    <row r="46" spans="1:9" ht="12.75">
      <c r="A46" s="76" t="s">
        <v>83</v>
      </c>
      <c r="B46" s="73" t="s">
        <v>33</v>
      </c>
      <c r="C46" s="69">
        <v>0.8</v>
      </c>
      <c r="D46" s="73">
        <v>1.8</v>
      </c>
      <c r="E46" s="191">
        <v>1.8</v>
      </c>
      <c r="F46" s="71" t="s">
        <v>33</v>
      </c>
      <c r="G46" s="71">
        <v>0</v>
      </c>
      <c r="H46" s="71">
        <v>0</v>
      </c>
      <c r="I46" s="194">
        <v>0</v>
      </c>
    </row>
    <row r="47" spans="1:9" ht="22.5">
      <c r="A47" s="85" t="s">
        <v>84</v>
      </c>
      <c r="B47" s="86"/>
      <c r="C47" s="87"/>
      <c r="D47" s="87"/>
      <c r="E47" s="192"/>
      <c r="F47" s="87"/>
      <c r="G47" s="87"/>
      <c r="H47" s="87"/>
      <c r="I47" s="195"/>
    </row>
    <row r="48" spans="1:9" ht="12.75">
      <c r="A48" s="88" t="s">
        <v>85</v>
      </c>
      <c r="B48" s="88"/>
      <c r="C48" s="89"/>
      <c r="D48" s="89"/>
      <c r="E48" s="90"/>
      <c r="F48" s="90"/>
      <c r="G48" s="90"/>
      <c r="H48" s="90"/>
      <c r="I48" s="90"/>
    </row>
    <row r="49" spans="1:9" ht="12.75">
      <c r="A49" s="250" t="s">
        <v>86</v>
      </c>
      <c r="B49" s="250"/>
      <c r="C49" s="250"/>
      <c r="D49" s="250"/>
      <c r="E49" s="250"/>
      <c r="F49" s="250"/>
      <c r="G49" s="250"/>
      <c r="H49" s="250"/>
      <c r="I49" s="91"/>
    </row>
    <row r="50" spans="1:9" ht="12.75">
      <c r="A50" s="250" t="s">
        <v>87</v>
      </c>
      <c r="B50" s="250"/>
      <c r="C50" s="250"/>
      <c r="D50" s="250"/>
      <c r="E50" s="250"/>
      <c r="F50" s="250"/>
      <c r="G50" s="250"/>
      <c r="H50" s="250"/>
      <c r="I50" s="91"/>
    </row>
  </sheetData>
  <sheetProtection/>
  <mergeCells count="6">
    <mergeCell ref="A1:I1"/>
    <mergeCell ref="A2:A5"/>
    <mergeCell ref="B2:E4"/>
    <mergeCell ref="F2:I4"/>
    <mergeCell ref="A49:H49"/>
    <mergeCell ref="A50:H50"/>
  </mergeCells>
  <printOptions/>
  <pageMargins left="0.45" right="0.2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32.75390625" style="0" customWidth="1"/>
    <col min="2" max="7" width="7.875" style="0" customWidth="1"/>
    <col min="8" max="8" width="8.75390625" style="0" customWidth="1"/>
    <col min="9" max="9" width="7.875" style="0" customWidth="1"/>
    <col min="10" max="11" width="9.125" style="0" bestFit="1" customWidth="1"/>
  </cols>
  <sheetData>
    <row r="1" spans="1:9" ht="36.75" customHeight="1">
      <c r="A1" s="229" t="s">
        <v>88</v>
      </c>
      <c r="B1" s="229"/>
      <c r="C1" s="229"/>
      <c r="D1" s="229"/>
      <c r="E1" s="229"/>
      <c r="F1" s="229"/>
      <c r="G1" s="229"/>
      <c r="H1" s="229"/>
      <c r="I1" s="229"/>
    </row>
    <row r="2" spans="1:9" ht="12.75">
      <c r="A2" s="92"/>
      <c r="B2" s="2">
        <v>2011</v>
      </c>
      <c r="C2" s="2">
        <v>2012</v>
      </c>
      <c r="D2" s="2">
        <v>2013</v>
      </c>
      <c r="E2" s="2">
        <v>2014</v>
      </c>
      <c r="F2" s="14">
        <v>2015</v>
      </c>
      <c r="G2" s="14">
        <v>2016</v>
      </c>
      <c r="H2" s="14">
        <v>2017</v>
      </c>
      <c r="I2" s="14">
        <v>2018</v>
      </c>
    </row>
    <row r="3" spans="1:9" ht="33.75" customHeight="1">
      <c r="A3" s="251" t="s">
        <v>89</v>
      </c>
      <c r="B3" s="251"/>
      <c r="C3" s="251"/>
      <c r="D3" s="251"/>
      <c r="E3" s="251"/>
      <c r="F3" s="251"/>
      <c r="G3" s="251"/>
      <c r="H3" s="251"/>
      <c r="I3" s="251"/>
    </row>
    <row r="4" spans="1:10" ht="12.75">
      <c r="A4" s="93" t="s">
        <v>90</v>
      </c>
      <c r="B4" s="94">
        <f>SUM(B6:B7)</f>
        <v>1044785</v>
      </c>
      <c r="C4" s="95">
        <v>1220286</v>
      </c>
      <c r="D4" s="95">
        <v>1321236</v>
      </c>
      <c r="E4" s="95">
        <v>1781166</v>
      </c>
      <c r="F4" s="95">
        <f>SUM(F6:F7)</f>
        <v>2226441</v>
      </c>
      <c r="G4" s="95">
        <v>2206266</v>
      </c>
      <c r="H4" s="95">
        <v>2744465</v>
      </c>
      <c r="I4" s="95">
        <v>2828628</v>
      </c>
      <c r="J4" s="196"/>
    </row>
    <row r="5" spans="1:9" ht="22.5">
      <c r="A5" s="96" t="s">
        <v>91</v>
      </c>
      <c r="B5" s="97"/>
      <c r="C5" s="98"/>
      <c r="D5" s="98"/>
      <c r="E5" s="98"/>
      <c r="F5" s="99"/>
      <c r="G5" s="99"/>
      <c r="H5" s="197"/>
      <c r="I5" s="24"/>
    </row>
    <row r="6" spans="1:11" ht="12.75">
      <c r="A6" s="100" t="s">
        <v>92</v>
      </c>
      <c r="B6" s="101">
        <f>B17+B28</f>
        <v>518449</v>
      </c>
      <c r="C6" s="102">
        <v>607365</v>
      </c>
      <c r="D6" s="102">
        <v>659887</v>
      </c>
      <c r="E6" s="102">
        <v>897716</v>
      </c>
      <c r="F6" s="102">
        <v>1115237</v>
      </c>
      <c r="G6" s="102">
        <v>1112163</v>
      </c>
      <c r="H6" s="102">
        <v>1379452</v>
      </c>
      <c r="I6" s="102">
        <f>I17+I28</f>
        <v>1425506</v>
      </c>
      <c r="K6" s="196"/>
    </row>
    <row r="7" spans="1:9" ht="12.75">
      <c r="A7" s="100" t="s">
        <v>93</v>
      </c>
      <c r="B7" s="101">
        <f>B18+B29</f>
        <v>526336</v>
      </c>
      <c r="C7" s="102">
        <v>612921</v>
      </c>
      <c r="D7" s="102">
        <v>661349</v>
      </c>
      <c r="E7" s="102">
        <v>883450</v>
      </c>
      <c r="F7" s="102">
        <v>1111204</v>
      </c>
      <c r="G7" s="102">
        <v>1094103</v>
      </c>
      <c r="H7" s="102">
        <v>1365013</v>
      </c>
      <c r="I7" s="102">
        <f>I18+I29</f>
        <v>1403122</v>
      </c>
    </row>
    <row r="8" spans="1:9" ht="12.75">
      <c r="A8" s="93" t="s">
        <v>94</v>
      </c>
      <c r="B8" s="94">
        <f>SUM(B19,B30)</f>
        <v>2710</v>
      </c>
      <c r="C8" s="95">
        <v>2931</v>
      </c>
      <c r="D8" s="95">
        <v>2951</v>
      </c>
      <c r="E8" s="95">
        <v>2923</v>
      </c>
      <c r="F8" s="95">
        <f>SUM(F10+F11)</f>
        <v>2892</v>
      </c>
      <c r="G8" s="95">
        <v>2774</v>
      </c>
      <c r="H8" s="95">
        <v>3355</v>
      </c>
      <c r="I8" s="95">
        <v>4242</v>
      </c>
    </row>
    <row r="9" spans="1:9" ht="22.5">
      <c r="A9" s="96" t="s">
        <v>95</v>
      </c>
      <c r="B9" s="97"/>
      <c r="C9" s="98"/>
      <c r="D9" s="98"/>
      <c r="E9" s="98"/>
      <c r="F9" s="103"/>
      <c r="G9" s="103"/>
      <c r="H9" s="1"/>
      <c r="I9" s="24"/>
    </row>
    <row r="10" spans="1:9" ht="12.75">
      <c r="A10" s="100" t="s">
        <v>96</v>
      </c>
      <c r="B10" s="101">
        <f>B21+B32</f>
        <v>730</v>
      </c>
      <c r="C10" s="102">
        <v>850</v>
      </c>
      <c r="D10" s="102">
        <v>736</v>
      </c>
      <c r="E10" s="102">
        <v>783</v>
      </c>
      <c r="F10" s="102">
        <v>824</v>
      </c>
      <c r="G10" s="102">
        <v>717</v>
      </c>
      <c r="H10" s="102">
        <v>800</v>
      </c>
      <c r="I10" s="102">
        <v>1424</v>
      </c>
    </row>
    <row r="11" spans="1:9" ht="12.75">
      <c r="A11" s="100" t="s">
        <v>97</v>
      </c>
      <c r="B11" s="101">
        <f>B22+B33</f>
        <v>1980</v>
      </c>
      <c r="C11" s="102">
        <v>2081</v>
      </c>
      <c r="D11" s="102">
        <v>2215</v>
      </c>
      <c r="E11" s="102">
        <v>2141</v>
      </c>
      <c r="F11" s="102">
        <v>2068</v>
      </c>
      <c r="G11" s="102">
        <v>2057</v>
      </c>
      <c r="H11" s="102">
        <v>2555</v>
      </c>
      <c r="I11" s="102">
        <v>2818</v>
      </c>
    </row>
    <row r="12" spans="1:9" ht="12.75">
      <c r="A12" s="93" t="s">
        <v>98</v>
      </c>
      <c r="B12" s="94">
        <f>SUM(B23,B34)</f>
        <v>14535</v>
      </c>
      <c r="C12" s="95">
        <v>15759</v>
      </c>
      <c r="D12" s="95">
        <v>16858</v>
      </c>
      <c r="E12" s="95">
        <v>19069</v>
      </c>
      <c r="F12" s="95">
        <v>22468</v>
      </c>
      <c r="G12" s="95">
        <v>22033</v>
      </c>
      <c r="H12" s="95">
        <v>27113</v>
      </c>
      <c r="I12" s="95">
        <v>27949</v>
      </c>
    </row>
    <row r="13" spans="1:9" ht="22.5">
      <c r="A13" s="96" t="s">
        <v>99</v>
      </c>
      <c r="B13" s="97"/>
      <c r="C13" s="98"/>
      <c r="D13" s="98"/>
      <c r="E13" s="98"/>
      <c r="F13" s="98"/>
      <c r="G13" s="98"/>
      <c r="H13" s="1"/>
      <c r="I13" s="24"/>
    </row>
    <row r="14" spans="1:9" ht="33.75" customHeight="1">
      <c r="A14" s="252" t="s">
        <v>100</v>
      </c>
      <c r="B14" s="252"/>
      <c r="C14" s="252"/>
      <c r="D14" s="252"/>
      <c r="E14" s="252"/>
      <c r="F14" s="252"/>
      <c r="G14" s="252"/>
      <c r="H14" s="252"/>
      <c r="I14" s="252"/>
    </row>
    <row r="15" spans="1:9" ht="12.75">
      <c r="A15" s="93" t="s">
        <v>90</v>
      </c>
      <c r="B15" s="94">
        <f>SUM(B17:B18)</f>
        <v>1036587</v>
      </c>
      <c r="C15" s="95">
        <v>1209500</v>
      </c>
      <c r="D15" s="95">
        <v>1308405</v>
      </c>
      <c r="E15" s="95">
        <v>1771120</v>
      </c>
      <c r="F15" s="95">
        <f>SUM(F17:F18)</f>
        <v>2219521</v>
      </c>
      <c r="G15" s="95">
        <v>2201445</v>
      </c>
      <c r="H15" s="95">
        <v>2735818</v>
      </c>
      <c r="I15" s="95">
        <v>2824310</v>
      </c>
    </row>
    <row r="16" spans="1:9" ht="22.5">
      <c r="A16" s="96" t="s">
        <v>91</v>
      </c>
      <c r="B16" s="94"/>
      <c r="C16" s="95"/>
      <c r="D16" s="95"/>
      <c r="E16" s="95"/>
      <c r="F16" s="103"/>
      <c r="G16" s="103"/>
      <c r="H16" s="1"/>
      <c r="I16" s="24"/>
    </row>
    <row r="17" spans="1:9" ht="12.75">
      <c r="A17" s="100" t="s">
        <v>92</v>
      </c>
      <c r="B17" s="101">
        <v>514158</v>
      </c>
      <c r="C17" s="102">
        <v>602145</v>
      </c>
      <c r="D17" s="102">
        <v>653510</v>
      </c>
      <c r="E17" s="102">
        <v>892644</v>
      </c>
      <c r="F17" s="102">
        <v>1111874</v>
      </c>
      <c r="G17" s="102">
        <v>1109872</v>
      </c>
      <c r="H17" s="102">
        <v>1375467</v>
      </c>
      <c r="I17" s="102">
        <v>1423377</v>
      </c>
    </row>
    <row r="18" spans="1:9" ht="12.75">
      <c r="A18" s="100" t="s">
        <v>93</v>
      </c>
      <c r="B18" s="101">
        <v>522429</v>
      </c>
      <c r="C18" s="102">
        <v>607355</v>
      </c>
      <c r="D18" s="102">
        <v>654895</v>
      </c>
      <c r="E18" s="102">
        <v>878476</v>
      </c>
      <c r="F18" s="102">
        <v>1107647</v>
      </c>
      <c r="G18" s="102">
        <v>1091573</v>
      </c>
      <c r="H18" s="102">
        <v>1360351</v>
      </c>
      <c r="I18" s="102">
        <v>1400933</v>
      </c>
    </row>
    <row r="19" spans="1:9" ht="12.75">
      <c r="A19" s="93" t="s">
        <v>94</v>
      </c>
      <c r="B19" s="94">
        <f>SUM(B21:B22)</f>
        <v>2646</v>
      </c>
      <c r="C19" s="95">
        <v>2661</v>
      </c>
      <c r="D19" s="95">
        <v>2649</v>
      </c>
      <c r="E19" s="95">
        <v>2847</v>
      </c>
      <c r="F19" s="95">
        <f>SUM(F21:F22)</f>
        <v>2717</v>
      </c>
      <c r="G19" s="95">
        <v>2748</v>
      </c>
      <c r="H19" s="95">
        <v>3141</v>
      </c>
      <c r="I19" s="95">
        <v>3559</v>
      </c>
    </row>
    <row r="20" spans="1:9" ht="22.5">
      <c r="A20" s="96" t="s">
        <v>95</v>
      </c>
      <c r="B20" s="94"/>
      <c r="C20" s="95"/>
      <c r="D20" s="95"/>
      <c r="E20" s="95"/>
      <c r="F20" s="103"/>
      <c r="G20" s="103"/>
      <c r="H20" s="1"/>
      <c r="I20" s="24"/>
    </row>
    <row r="21" spans="1:9" ht="12.75">
      <c r="A21" s="100" t="s">
        <v>96</v>
      </c>
      <c r="B21" s="101">
        <v>672</v>
      </c>
      <c r="C21" s="102">
        <v>815</v>
      </c>
      <c r="D21" s="102">
        <v>716</v>
      </c>
      <c r="E21" s="102">
        <v>775</v>
      </c>
      <c r="F21" s="102">
        <v>785</v>
      </c>
      <c r="G21" s="102">
        <v>705</v>
      </c>
      <c r="H21" s="102">
        <v>751</v>
      </c>
      <c r="I21" s="102">
        <v>814</v>
      </c>
    </row>
    <row r="22" spans="1:9" ht="12.75">
      <c r="A22" s="100" t="s">
        <v>97</v>
      </c>
      <c r="B22" s="101">
        <v>1974</v>
      </c>
      <c r="C22" s="102">
        <v>1846</v>
      </c>
      <c r="D22" s="102">
        <v>1933</v>
      </c>
      <c r="E22" s="102">
        <v>2072</v>
      </c>
      <c r="F22" s="102">
        <v>1932</v>
      </c>
      <c r="G22" s="102">
        <v>2043</v>
      </c>
      <c r="H22" s="102">
        <v>2390</v>
      </c>
      <c r="I22" s="102">
        <v>2745</v>
      </c>
    </row>
    <row r="23" spans="1:9" ht="12.75">
      <c r="A23" s="93" t="s">
        <v>98</v>
      </c>
      <c r="B23" s="94">
        <v>13065</v>
      </c>
      <c r="C23" s="95">
        <v>14205</v>
      </c>
      <c r="D23" s="95">
        <v>15548</v>
      </c>
      <c r="E23" s="95">
        <v>17750</v>
      </c>
      <c r="F23" s="95">
        <v>21114</v>
      </c>
      <c r="G23" s="95">
        <v>21366</v>
      </c>
      <c r="H23" s="95">
        <v>26297</v>
      </c>
      <c r="I23" s="95">
        <v>26926</v>
      </c>
    </row>
    <row r="24" spans="1:9" ht="22.5">
      <c r="A24" s="96" t="s">
        <v>99</v>
      </c>
      <c r="B24" s="94"/>
      <c r="C24" s="95"/>
      <c r="D24" s="95"/>
      <c r="E24" s="95"/>
      <c r="F24" s="95"/>
      <c r="G24" s="95"/>
      <c r="H24" s="1"/>
      <c r="I24" s="24"/>
    </row>
    <row r="25" spans="1:9" ht="33.75" customHeight="1">
      <c r="A25" s="252" t="s">
        <v>101</v>
      </c>
      <c r="B25" s="252"/>
      <c r="C25" s="252"/>
      <c r="D25" s="252"/>
      <c r="E25" s="252"/>
      <c r="F25" s="252"/>
      <c r="G25" s="252"/>
      <c r="H25" s="252"/>
      <c r="I25" s="252"/>
    </row>
    <row r="26" spans="1:9" ht="12.75">
      <c r="A26" s="93" t="s">
        <v>90</v>
      </c>
      <c r="B26" s="94">
        <f>SUM(B28:B29)</f>
        <v>8198</v>
      </c>
      <c r="C26" s="95">
        <v>10786</v>
      </c>
      <c r="D26" s="95">
        <v>12831</v>
      </c>
      <c r="E26" s="95">
        <v>10046</v>
      </c>
      <c r="F26" s="95">
        <f>SUM(F28:F29)</f>
        <v>6920</v>
      </c>
      <c r="G26" s="95">
        <v>4821</v>
      </c>
      <c r="H26" s="95">
        <v>8647</v>
      </c>
      <c r="I26" s="95">
        <v>4318</v>
      </c>
    </row>
    <row r="27" spans="1:9" ht="22.5">
      <c r="A27" s="96" t="s">
        <v>91</v>
      </c>
      <c r="B27" s="94"/>
      <c r="C27" s="95"/>
      <c r="D27" s="95"/>
      <c r="E27" s="95"/>
      <c r="F27" s="103"/>
      <c r="G27" s="103"/>
      <c r="H27" s="1"/>
      <c r="I27" s="24"/>
    </row>
    <row r="28" spans="1:9" ht="12.75">
      <c r="A28" s="100" t="s">
        <v>92</v>
      </c>
      <c r="B28" s="101">
        <v>4291</v>
      </c>
      <c r="C28" s="102">
        <v>5220</v>
      </c>
      <c r="D28" s="102">
        <v>6377</v>
      </c>
      <c r="E28" s="102">
        <v>5072</v>
      </c>
      <c r="F28" s="102">
        <v>3363</v>
      </c>
      <c r="G28" s="102">
        <v>2291</v>
      </c>
      <c r="H28" s="102">
        <v>3985</v>
      </c>
      <c r="I28" s="102">
        <v>2129</v>
      </c>
    </row>
    <row r="29" spans="1:9" ht="12.75">
      <c r="A29" s="100" t="s">
        <v>102</v>
      </c>
      <c r="B29" s="101">
        <v>3907</v>
      </c>
      <c r="C29" s="102">
        <v>5566</v>
      </c>
      <c r="D29" s="102">
        <v>6454</v>
      </c>
      <c r="E29" s="102">
        <v>4974</v>
      </c>
      <c r="F29" s="102">
        <v>3557</v>
      </c>
      <c r="G29" s="102">
        <v>2530</v>
      </c>
      <c r="H29" s="102">
        <v>4662</v>
      </c>
      <c r="I29" s="102">
        <v>2189</v>
      </c>
    </row>
    <row r="30" spans="1:9" ht="12.75">
      <c r="A30" s="93" t="s">
        <v>94</v>
      </c>
      <c r="B30" s="94">
        <f>SUM(B32:B33)</f>
        <v>64</v>
      </c>
      <c r="C30" s="95">
        <v>270</v>
      </c>
      <c r="D30" s="95">
        <v>302</v>
      </c>
      <c r="E30" s="95">
        <v>77</v>
      </c>
      <c r="F30" s="95">
        <f>SUM(F32:F33)</f>
        <v>175</v>
      </c>
      <c r="G30" s="95">
        <v>26</v>
      </c>
      <c r="H30" s="95">
        <v>214</v>
      </c>
      <c r="I30" s="95">
        <v>683</v>
      </c>
    </row>
    <row r="31" spans="1:9" ht="22.5">
      <c r="A31" s="96" t="s">
        <v>95</v>
      </c>
      <c r="B31" s="94"/>
      <c r="C31" s="95"/>
      <c r="D31" s="95"/>
      <c r="E31" s="95"/>
      <c r="F31" s="103"/>
      <c r="G31" s="103"/>
      <c r="H31" s="1"/>
      <c r="I31" s="24"/>
    </row>
    <row r="32" spans="1:9" ht="12.75">
      <c r="A32" s="100" t="s">
        <v>96</v>
      </c>
      <c r="B32" s="101">
        <v>58</v>
      </c>
      <c r="C32" s="102">
        <v>35</v>
      </c>
      <c r="D32" s="102">
        <v>20</v>
      </c>
      <c r="E32" s="102">
        <v>8</v>
      </c>
      <c r="F32" s="102">
        <v>39</v>
      </c>
      <c r="G32" s="102">
        <v>12.4</v>
      </c>
      <c r="H32" s="102">
        <v>49</v>
      </c>
      <c r="I32" s="102">
        <v>610</v>
      </c>
    </row>
    <row r="33" spans="1:9" ht="12.75">
      <c r="A33" s="100" t="s">
        <v>97</v>
      </c>
      <c r="B33" s="101">
        <v>6</v>
      </c>
      <c r="C33" s="102">
        <v>235</v>
      </c>
      <c r="D33" s="102">
        <v>282</v>
      </c>
      <c r="E33" s="102">
        <v>69</v>
      </c>
      <c r="F33" s="102">
        <v>136</v>
      </c>
      <c r="G33" s="102">
        <v>14.3</v>
      </c>
      <c r="H33" s="102">
        <v>165</v>
      </c>
      <c r="I33" s="24">
        <v>73</v>
      </c>
    </row>
    <row r="34" spans="1:9" ht="12.75">
      <c r="A34" s="93" t="s">
        <v>98</v>
      </c>
      <c r="B34" s="94">
        <v>1470</v>
      </c>
      <c r="C34" s="95">
        <v>1554</v>
      </c>
      <c r="D34" s="95">
        <v>1310</v>
      </c>
      <c r="E34" s="95">
        <v>1319</v>
      </c>
      <c r="F34" s="95">
        <v>1354</v>
      </c>
      <c r="G34" s="95">
        <v>667</v>
      </c>
      <c r="H34" s="95">
        <v>816</v>
      </c>
      <c r="I34" s="95">
        <v>1023</v>
      </c>
    </row>
    <row r="35" spans="1:9" ht="22.5">
      <c r="A35" s="104" t="s">
        <v>99</v>
      </c>
      <c r="B35" s="105"/>
      <c r="C35" s="106"/>
      <c r="D35" s="106"/>
      <c r="E35" s="106"/>
      <c r="F35" s="106"/>
      <c r="G35" s="106"/>
      <c r="H35" s="52"/>
      <c r="I35" s="26"/>
    </row>
  </sheetData>
  <sheetProtection/>
  <mergeCells count="4">
    <mergeCell ref="A1:I1"/>
    <mergeCell ref="A3:I3"/>
    <mergeCell ref="A14:I14"/>
    <mergeCell ref="A25:I25"/>
  </mergeCells>
  <printOptions/>
  <pageMargins left="0.7" right="0.45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38.875" style="0" customWidth="1"/>
    <col min="2" max="9" width="7.75390625" style="0" customWidth="1"/>
    <col min="10" max="10" width="8.25390625" style="0" customWidth="1"/>
  </cols>
  <sheetData>
    <row r="1" spans="1:10" ht="38.25" customHeight="1">
      <c r="A1" s="229" t="s">
        <v>103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32"/>
      <c r="B2" s="2">
        <v>2010</v>
      </c>
      <c r="C2" s="2">
        <v>2011</v>
      </c>
      <c r="D2" s="2">
        <v>2012</v>
      </c>
      <c r="E2" s="2">
        <v>2013</v>
      </c>
      <c r="F2" s="2">
        <v>2014</v>
      </c>
      <c r="G2" s="32">
        <v>2015</v>
      </c>
      <c r="H2" s="14">
        <v>2016</v>
      </c>
      <c r="I2" s="14">
        <v>2017</v>
      </c>
      <c r="J2" s="14">
        <v>2018</v>
      </c>
    </row>
    <row r="3" spans="1:10" ht="12.75">
      <c r="A3" s="107" t="s">
        <v>104</v>
      </c>
      <c r="B3" s="7">
        <v>232455.2</v>
      </c>
      <c r="C3" s="7">
        <v>237099.6</v>
      </c>
      <c r="D3" s="7">
        <v>240378.7</v>
      </c>
      <c r="E3" s="7">
        <v>237237.6</v>
      </c>
      <c r="F3" s="7">
        <v>237156.1</v>
      </c>
      <c r="G3" s="7">
        <f>SUM(G6:G11)</f>
        <v>248727.2</v>
      </c>
      <c r="H3" s="7">
        <f>H6+H7+H8+H9+H10+H11</f>
        <v>248315.2</v>
      </c>
      <c r="I3" s="7">
        <v>252302.3</v>
      </c>
      <c r="J3" s="25">
        <v>261257.4</v>
      </c>
    </row>
    <row r="4" spans="1:10" ht="26.25" customHeight="1">
      <c r="A4" s="108" t="s">
        <v>105</v>
      </c>
      <c r="B4" s="7"/>
      <c r="C4" s="7"/>
      <c r="D4" s="7"/>
      <c r="E4" s="7"/>
      <c r="F4" s="7"/>
      <c r="G4" s="59"/>
      <c r="H4" s="59"/>
      <c r="I4" s="109"/>
      <c r="J4" s="25"/>
    </row>
    <row r="5" spans="1:10" ht="12.75">
      <c r="A5" s="110" t="s">
        <v>5</v>
      </c>
      <c r="B5" s="8"/>
      <c r="C5" s="8"/>
      <c r="D5" s="8"/>
      <c r="E5" s="8"/>
      <c r="F5" s="8"/>
      <c r="G5" s="8"/>
      <c r="H5" s="8"/>
      <c r="I5" s="109"/>
      <c r="J5" s="25"/>
    </row>
    <row r="6" spans="1:10" ht="12.75">
      <c r="A6" s="111" t="s">
        <v>106</v>
      </c>
      <c r="B6" s="8">
        <v>4963.7</v>
      </c>
      <c r="C6" s="8">
        <v>4711.3</v>
      </c>
      <c r="D6" s="8">
        <v>4340.9</v>
      </c>
      <c r="E6" s="8">
        <v>4092.4</v>
      </c>
      <c r="F6" s="8">
        <v>3838.2</v>
      </c>
      <c r="G6" s="59">
        <v>3268.3</v>
      </c>
      <c r="H6" s="59">
        <v>2258.1</v>
      </c>
      <c r="I6" s="8">
        <v>1813.7</v>
      </c>
      <c r="J6" s="25">
        <v>1709.7</v>
      </c>
    </row>
    <row r="7" spans="1:10" ht="12.75">
      <c r="A7" s="111" t="s">
        <v>107</v>
      </c>
      <c r="B7" s="8">
        <v>105984.5</v>
      </c>
      <c r="C7" s="8">
        <v>115270.6</v>
      </c>
      <c r="D7" s="8">
        <v>118090.6</v>
      </c>
      <c r="E7" s="8">
        <v>114800.3</v>
      </c>
      <c r="F7" s="8">
        <v>108279.4</v>
      </c>
      <c r="G7" s="59">
        <v>102641.6</v>
      </c>
      <c r="H7" s="59">
        <v>102121.5</v>
      </c>
      <c r="I7" s="8">
        <v>100399.9</v>
      </c>
      <c r="J7" s="25">
        <v>98687.1</v>
      </c>
    </row>
    <row r="8" spans="1:10" ht="12.75">
      <c r="A8" s="111" t="s">
        <v>108</v>
      </c>
      <c r="B8" s="8">
        <v>4085.5</v>
      </c>
      <c r="C8" s="8">
        <v>4085.5</v>
      </c>
      <c r="D8" s="8">
        <v>3724.4</v>
      </c>
      <c r="E8" s="8">
        <v>3761.7</v>
      </c>
      <c r="F8" s="8">
        <v>3048</v>
      </c>
      <c r="G8" s="59">
        <v>4950.8</v>
      </c>
      <c r="H8" s="59">
        <v>4960.3</v>
      </c>
      <c r="I8" s="25">
        <v>6897.9</v>
      </c>
      <c r="J8" s="25">
        <v>9601.2</v>
      </c>
    </row>
    <row r="9" spans="1:10" ht="12.75">
      <c r="A9" s="111" t="s">
        <v>109</v>
      </c>
      <c r="B9" s="8">
        <v>116476.6</v>
      </c>
      <c r="C9" s="8">
        <v>112209.2</v>
      </c>
      <c r="D9" s="8">
        <v>113434.1</v>
      </c>
      <c r="E9" s="8">
        <v>113811.8</v>
      </c>
      <c r="F9" s="8">
        <v>120951.1</v>
      </c>
      <c r="G9" s="59">
        <v>136641.7</v>
      </c>
      <c r="H9" s="59">
        <v>137708.1</v>
      </c>
      <c r="I9" s="25">
        <v>141420.2</v>
      </c>
      <c r="J9" s="25">
        <v>149495.4</v>
      </c>
    </row>
    <row r="10" spans="1:10" ht="12.75">
      <c r="A10" s="111" t="s">
        <v>110</v>
      </c>
      <c r="B10" s="8">
        <v>118.8</v>
      </c>
      <c r="C10" s="8">
        <v>122.6</v>
      </c>
      <c r="D10" s="8">
        <v>115.7</v>
      </c>
      <c r="E10" s="8">
        <v>116.4</v>
      </c>
      <c r="F10" s="8">
        <v>141.6</v>
      </c>
      <c r="G10" s="59">
        <v>139.4</v>
      </c>
      <c r="H10" s="59">
        <v>138.7</v>
      </c>
      <c r="I10" s="25">
        <v>130.2</v>
      </c>
      <c r="J10" s="25">
        <v>135.8</v>
      </c>
    </row>
    <row r="11" spans="1:10" ht="12.75">
      <c r="A11" s="111" t="s">
        <v>111</v>
      </c>
      <c r="B11" s="8">
        <v>649.2</v>
      </c>
      <c r="C11" s="8">
        <v>700.4</v>
      </c>
      <c r="D11" s="8">
        <v>673</v>
      </c>
      <c r="E11" s="8">
        <v>655</v>
      </c>
      <c r="F11" s="8">
        <v>897.8</v>
      </c>
      <c r="G11" s="59">
        <v>1085.4</v>
      </c>
      <c r="H11" s="59">
        <v>1128.5</v>
      </c>
      <c r="I11" s="25">
        <v>1640.4</v>
      </c>
      <c r="J11" s="25">
        <v>1628.2</v>
      </c>
    </row>
    <row r="12" spans="1:10" ht="12.75">
      <c r="A12" s="112" t="s">
        <v>112</v>
      </c>
      <c r="B12" s="7">
        <v>3993.4</v>
      </c>
      <c r="C12" s="7">
        <v>4349.7</v>
      </c>
      <c r="D12" s="7">
        <v>4472.3</v>
      </c>
      <c r="E12" s="113">
        <v>4574.4</v>
      </c>
      <c r="F12" s="7">
        <v>4631.8</v>
      </c>
      <c r="G12" s="7">
        <f>SUM(G15:G20)</f>
        <v>5071.88</v>
      </c>
      <c r="H12" s="7">
        <f>SUM(H15:H20)</f>
        <v>5302.1</v>
      </c>
      <c r="I12" s="57">
        <v>6231.5</v>
      </c>
      <c r="J12" s="7">
        <v>6597</v>
      </c>
    </row>
    <row r="13" spans="1:10" ht="22.5">
      <c r="A13" s="108" t="s">
        <v>113</v>
      </c>
      <c r="B13" s="7"/>
      <c r="C13" s="7"/>
      <c r="D13" s="7"/>
      <c r="E13" s="7"/>
      <c r="F13" s="7"/>
      <c r="G13" s="59"/>
      <c r="H13" s="59"/>
      <c r="I13" s="25"/>
      <c r="J13" s="25"/>
    </row>
    <row r="14" spans="1:10" ht="12.75">
      <c r="A14" s="110" t="s">
        <v>5</v>
      </c>
      <c r="B14" s="8"/>
      <c r="C14" s="8"/>
      <c r="D14" s="8"/>
      <c r="E14" s="8"/>
      <c r="F14" s="8"/>
      <c r="G14" s="8"/>
      <c r="H14" s="8"/>
      <c r="I14" s="25"/>
      <c r="J14" s="25"/>
    </row>
    <row r="15" spans="1:10" ht="12.75">
      <c r="A15" s="111" t="s">
        <v>6</v>
      </c>
      <c r="B15" s="8">
        <v>398.8</v>
      </c>
      <c r="C15" s="8">
        <v>363.1</v>
      </c>
      <c r="D15" s="8">
        <v>347.2</v>
      </c>
      <c r="E15" s="8">
        <v>329.8</v>
      </c>
      <c r="F15" s="8">
        <v>256.9</v>
      </c>
      <c r="G15" s="59">
        <v>180.8</v>
      </c>
      <c r="H15" s="59">
        <v>121.5</v>
      </c>
      <c r="I15" s="25">
        <v>99</v>
      </c>
      <c r="J15" s="25">
        <v>94.6</v>
      </c>
    </row>
    <row r="16" spans="1:10" ht="12.75">
      <c r="A16" s="111" t="s">
        <v>107</v>
      </c>
      <c r="B16" s="8">
        <v>2416.7</v>
      </c>
      <c r="C16" s="8">
        <v>2733.4</v>
      </c>
      <c r="D16" s="8">
        <v>2835.5</v>
      </c>
      <c r="E16" s="8">
        <v>3003.6</v>
      </c>
      <c r="F16" s="8">
        <v>2720.3</v>
      </c>
      <c r="G16" s="59">
        <v>2834.4</v>
      </c>
      <c r="H16" s="59">
        <v>3005.7</v>
      </c>
      <c r="I16" s="25">
        <v>3132.4</v>
      </c>
      <c r="J16" s="25">
        <v>3374.7</v>
      </c>
    </row>
    <row r="17" spans="1:10" ht="12.75">
      <c r="A17" s="111" t="s">
        <v>108</v>
      </c>
      <c r="B17" s="8">
        <v>80.1</v>
      </c>
      <c r="C17" s="8">
        <v>80.5</v>
      </c>
      <c r="D17" s="8">
        <v>74.5</v>
      </c>
      <c r="E17" s="8">
        <v>76</v>
      </c>
      <c r="F17" s="8">
        <v>62.5</v>
      </c>
      <c r="G17" s="59">
        <v>100.5</v>
      </c>
      <c r="H17" s="59">
        <v>107.8</v>
      </c>
      <c r="I17" s="25">
        <v>148.9</v>
      </c>
      <c r="J17" s="25">
        <v>219.8</v>
      </c>
    </row>
    <row r="18" spans="1:10" ht="12.75">
      <c r="A18" s="111" t="s">
        <v>109</v>
      </c>
      <c r="B18" s="8">
        <v>346.8</v>
      </c>
      <c r="C18" s="8">
        <v>335.1</v>
      </c>
      <c r="D18" s="8">
        <v>340.1</v>
      </c>
      <c r="E18" s="8">
        <v>342.3</v>
      </c>
      <c r="F18" s="8">
        <v>366.9</v>
      </c>
      <c r="G18" s="59">
        <v>413.2</v>
      </c>
      <c r="H18" s="59">
        <v>415.5</v>
      </c>
      <c r="I18" s="25">
        <v>427</v>
      </c>
      <c r="J18" s="25">
        <v>452.4</v>
      </c>
    </row>
    <row r="19" spans="1:10" ht="12.75">
      <c r="A19" s="111" t="s">
        <v>110</v>
      </c>
      <c r="B19" s="8">
        <v>0.2</v>
      </c>
      <c r="C19" s="8">
        <v>0.25</v>
      </c>
      <c r="D19" s="8">
        <v>0.23</v>
      </c>
      <c r="E19" s="8">
        <v>0.23</v>
      </c>
      <c r="F19" s="8">
        <v>0.28</v>
      </c>
      <c r="G19" s="59">
        <v>0.28</v>
      </c>
      <c r="H19" s="59">
        <v>0.3</v>
      </c>
      <c r="I19" s="114">
        <v>0.3</v>
      </c>
      <c r="J19" s="25">
        <v>0.28</v>
      </c>
    </row>
    <row r="20" spans="1:10" ht="12.75">
      <c r="A20" s="115" t="s">
        <v>111</v>
      </c>
      <c r="B20" s="11">
        <v>750.8</v>
      </c>
      <c r="C20" s="11">
        <v>837.3</v>
      </c>
      <c r="D20" s="11">
        <v>874.8</v>
      </c>
      <c r="E20" s="11">
        <v>822.4</v>
      </c>
      <c r="F20" s="11">
        <v>1224.9</v>
      </c>
      <c r="G20" s="116">
        <v>1542.7</v>
      </c>
      <c r="H20" s="116">
        <v>1651.3</v>
      </c>
      <c r="I20" s="117">
        <v>2423.9</v>
      </c>
      <c r="J20" s="117">
        <v>2455.26</v>
      </c>
    </row>
    <row r="21" ht="12.75">
      <c r="I21" s="198"/>
    </row>
  </sheetData>
  <sheetProtection/>
  <mergeCells count="1">
    <mergeCell ref="A1:J1"/>
  </mergeCells>
  <printOptions/>
  <pageMargins left="0.45" right="0.2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3.00390625" style="0" customWidth="1"/>
    <col min="2" max="10" width="7.75390625" style="0" customWidth="1"/>
  </cols>
  <sheetData>
    <row r="1" spans="1:10" ht="37.5" customHeight="1">
      <c r="A1" s="229" t="s">
        <v>114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2.75">
      <c r="A2" s="118" t="s">
        <v>12</v>
      </c>
      <c r="B2" s="118"/>
      <c r="C2" s="118"/>
      <c r="D2" s="118"/>
      <c r="E2" s="118"/>
      <c r="F2" s="118"/>
      <c r="G2" s="118"/>
      <c r="H2" s="118"/>
      <c r="I2" s="118"/>
      <c r="J2" s="30"/>
    </row>
    <row r="3" spans="1:10" ht="12.75">
      <c r="A3" s="118"/>
      <c r="B3" s="118"/>
      <c r="C3" s="118"/>
      <c r="D3" s="118"/>
      <c r="E3" s="118"/>
      <c r="F3" s="118"/>
      <c r="G3" s="118"/>
      <c r="H3" s="118"/>
      <c r="I3" s="118"/>
      <c r="J3" s="30"/>
    </row>
    <row r="4" spans="1:10" ht="12.75">
      <c r="A4" s="118"/>
      <c r="B4" s="118"/>
      <c r="C4" s="118"/>
      <c r="D4" s="118"/>
      <c r="E4" s="118"/>
      <c r="F4" s="118"/>
      <c r="G4" s="118"/>
      <c r="H4" s="118"/>
      <c r="I4" s="118"/>
      <c r="J4" s="30"/>
    </row>
    <row r="5" spans="1:10" ht="12.75">
      <c r="A5" s="118"/>
      <c r="B5" s="118"/>
      <c r="C5" s="118"/>
      <c r="D5" s="118"/>
      <c r="E5" s="118"/>
      <c r="F5" s="118"/>
      <c r="G5" s="118"/>
      <c r="H5" s="118"/>
      <c r="I5" s="118"/>
      <c r="J5" s="30"/>
    </row>
    <row r="6" spans="1:10" ht="12.75">
      <c r="A6" s="118"/>
      <c r="B6" s="118"/>
      <c r="C6" s="118"/>
      <c r="D6" s="118"/>
      <c r="E6" s="118"/>
      <c r="F6" s="118"/>
      <c r="G6" s="118"/>
      <c r="H6" s="118"/>
      <c r="I6" s="118"/>
      <c r="J6" s="30"/>
    </row>
    <row r="7" spans="1:10" ht="12.75">
      <c r="A7" s="118"/>
      <c r="B7" s="118"/>
      <c r="C7" s="118"/>
      <c r="D7" s="118"/>
      <c r="E7" s="118"/>
      <c r="F7" s="118"/>
      <c r="G7" s="118"/>
      <c r="H7" s="118"/>
      <c r="I7" s="118"/>
      <c r="J7" s="30"/>
    </row>
    <row r="8" spans="1:10" ht="12.75">
      <c r="A8" s="118"/>
      <c r="B8" s="118"/>
      <c r="C8" s="118"/>
      <c r="D8" s="118"/>
      <c r="E8" s="118"/>
      <c r="F8" s="118"/>
      <c r="G8" s="118"/>
      <c r="H8" s="118"/>
      <c r="I8" s="118"/>
      <c r="J8" s="30"/>
    </row>
    <row r="9" spans="1:10" ht="12.75">
      <c r="A9" s="118"/>
      <c r="B9" s="118"/>
      <c r="C9" s="118"/>
      <c r="D9" s="118"/>
      <c r="E9" s="118"/>
      <c r="F9" s="118"/>
      <c r="G9" s="118"/>
      <c r="H9" s="118"/>
      <c r="I9" s="118"/>
      <c r="J9" s="30"/>
    </row>
    <row r="10" spans="1:10" ht="12.75">
      <c r="A10" s="118"/>
      <c r="B10" s="118"/>
      <c r="C10" s="118"/>
      <c r="D10" s="118"/>
      <c r="E10" s="118"/>
      <c r="F10" s="118"/>
      <c r="G10" s="118"/>
      <c r="H10" s="118"/>
      <c r="I10" s="118"/>
      <c r="J10" s="30"/>
    </row>
    <row r="11" spans="1:10" ht="12.75">
      <c r="A11" s="118"/>
      <c r="B11" s="118"/>
      <c r="C11" s="118"/>
      <c r="D11" s="118"/>
      <c r="E11" s="118"/>
      <c r="F11" s="118"/>
      <c r="G11" s="118"/>
      <c r="H11" s="118"/>
      <c r="I11" s="118"/>
      <c r="J11" s="30"/>
    </row>
    <row r="12" spans="1:10" ht="12.75">
      <c r="A12" s="118"/>
      <c r="B12" s="118"/>
      <c r="C12" s="118"/>
      <c r="D12" s="118"/>
      <c r="E12" s="118"/>
      <c r="F12" s="118"/>
      <c r="G12" s="118"/>
      <c r="H12" s="118"/>
      <c r="I12" s="118"/>
      <c r="J12" s="30"/>
    </row>
    <row r="13" spans="1:10" ht="12.75">
      <c r="A13" s="118"/>
      <c r="B13" s="118"/>
      <c r="C13" s="118"/>
      <c r="D13" s="118"/>
      <c r="E13" s="118"/>
      <c r="F13" s="118"/>
      <c r="G13" s="118"/>
      <c r="H13" s="118"/>
      <c r="I13" s="118"/>
      <c r="J13" s="30"/>
    </row>
    <row r="14" spans="1:10" ht="12.75">
      <c r="A14" s="118"/>
      <c r="B14" s="118"/>
      <c r="C14" s="118"/>
      <c r="D14" s="118"/>
      <c r="E14" s="118"/>
      <c r="F14" s="118"/>
      <c r="G14" s="118"/>
      <c r="H14" s="118"/>
      <c r="I14" s="118"/>
      <c r="J14" s="30"/>
    </row>
    <row r="15" spans="1:10" ht="12.75">
      <c r="A15" s="118"/>
      <c r="B15" s="118"/>
      <c r="C15" s="118"/>
      <c r="D15" s="118"/>
      <c r="E15" s="118"/>
      <c r="F15" s="118"/>
      <c r="G15" s="118"/>
      <c r="H15" s="118"/>
      <c r="I15" s="118"/>
      <c r="J15" s="30"/>
    </row>
    <row r="16" spans="1:10" ht="12.75">
      <c r="A16" s="118"/>
      <c r="B16" s="118"/>
      <c r="C16" s="118"/>
      <c r="D16" s="118"/>
      <c r="E16" s="118"/>
      <c r="F16" s="118"/>
      <c r="G16" s="118"/>
      <c r="H16" s="118"/>
      <c r="I16" s="118"/>
      <c r="J16" s="30"/>
    </row>
    <row r="17" spans="1:10" ht="12.75">
      <c r="A17" s="118"/>
      <c r="B17" s="118"/>
      <c r="C17" s="118"/>
      <c r="D17" s="118"/>
      <c r="E17" s="118"/>
      <c r="F17" s="118"/>
      <c r="G17" s="118"/>
      <c r="H17" s="118"/>
      <c r="I17" s="118"/>
      <c r="J17" s="30"/>
    </row>
    <row r="18" spans="1:10" ht="12.75">
      <c r="A18" s="118"/>
      <c r="B18" s="118"/>
      <c r="C18" s="118"/>
      <c r="D18" s="118"/>
      <c r="E18" s="118"/>
      <c r="F18" s="118"/>
      <c r="G18" s="118"/>
      <c r="H18" s="118"/>
      <c r="I18" s="118"/>
      <c r="J18" s="30"/>
    </row>
    <row r="19" spans="1:10" ht="12.75">
      <c r="A19" s="118"/>
      <c r="B19" s="118"/>
      <c r="C19" s="118"/>
      <c r="D19" s="118"/>
      <c r="E19" s="118"/>
      <c r="F19" s="118"/>
      <c r="G19" s="118"/>
      <c r="H19" s="118"/>
      <c r="I19" s="118"/>
      <c r="J19" s="30"/>
    </row>
    <row r="20" spans="1:10" ht="12.75">
      <c r="A20" s="118"/>
      <c r="B20" s="118"/>
      <c r="C20" s="118"/>
      <c r="D20" s="118"/>
      <c r="E20" s="118"/>
      <c r="F20" s="118"/>
      <c r="G20" s="118"/>
      <c r="H20" s="118"/>
      <c r="I20" s="118"/>
      <c r="J20" s="30"/>
    </row>
    <row r="21" spans="1:10" ht="12.75">
      <c r="A21" s="118"/>
      <c r="B21" s="118"/>
      <c r="C21" s="118"/>
      <c r="D21" s="118"/>
      <c r="E21" s="118"/>
      <c r="F21" s="118"/>
      <c r="G21" s="118"/>
      <c r="H21" s="118"/>
      <c r="I21" s="118"/>
      <c r="J21" s="30"/>
    </row>
    <row r="22" spans="1:10" ht="12.75">
      <c r="A22" s="118"/>
      <c r="B22" s="118"/>
      <c r="C22" s="118"/>
      <c r="D22" s="118"/>
      <c r="E22" s="118"/>
      <c r="F22" s="118"/>
      <c r="G22" s="118"/>
      <c r="H22" s="118"/>
      <c r="I22" s="118"/>
      <c r="J22" s="30"/>
    </row>
    <row r="23" spans="1:10" ht="12.75">
      <c r="A23" s="118"/>
      <c r="B23" s="118"/>
      <c r="C23" s="118"/>
      <c r="D23" s="118"/>
      <c r="E23" s="118"/>
      <c r="F23" s="118"/>
      <c r="G23" s="118"/>
      <c r="H23" s="118"/>
      <c r="I23" s="118"/>
      <c r="J23" s="30"/>
    </row>
    <row r="24" spans="1:10" ht="12.75">
      <c r="A24" s="118"/>
      <c r="B24" s="118"/>
      <c r="C24" s="118"/>
      <c r="D24" s="118"/>
      <c r="E24" s="118"/>
      <c r="F24" s="118"/>
      <c r="G24" s="118"/>
      <c r="H24" s="118"/>
      <c r="I24" s="118"/>
      <c r="J24" s="30"/>
    </row>
    <row r="25" spans="1:10" ht="12.75">
      <c r="A25" s="118"/>
      <c r="B25" s="118"/>
      <c r="C25" s="118"/>
      <c r="D25" s="118"/>
      <c r="E25" s="118"/>
      <c r="F25" s="118"/>
      <c r="G25" s="118"/>
      <c r="H25" s="118"/>
      <c r="I25" s="118"/>
      <c r="J25" s="30"/>
    </row>
    <row r="26" spans="1:10" ht="12.75">
      <c r="A26" s="32"/>
      <c r="B26" s="2">
        <v>2010</v>
      </c>
      <c r="C26" s="2">
        <v>2011</v>
      </c>
      <c r="D26" s="2">
        <v>2012</v>
      </c>
      <c r="E26" s="2">
        <v>2013</v>
      </c>
      <c r="F26" s="2">
        <v>2014</v>
      </c>
      <c r="G26" s="32">
        <v>2015</v>
      </c>
      <c r="H26" s="14">
        <v>2016</v>
      </c>
      <c r="I26" s="14">
        <v>2017</v>
      </c>
      <c r="J26" s="14">
        <v>2018</v>
      </c>
    </row>
    <row r="27" spans="1:10" ht="33.75">
      <c r="A27" s="33" t="s">
        <v>115</v>
      </c>
      <c r="B27" s="34">
        <v>79.7</v>
      </c>
      <c r="C27" s="35">
        <v>102</v>
      </c>
      <c r="D27" s="119">
        <v>101.4</v>
      </c>
      <c r="E27" s="119">
        <v>98.7</v>
      </c>
      <c r="F27" s="119">
        <v>100</v>
      </c>
      <c r="G27" s="119">
        <v>104.9</v>
      </c>
      <c r="H27" s="119">
        <v>99.8</v>
      </c>
      <c r="I27" s="119">
        <v>101.6</v>
      </c>
      <c r="J27" s="119">
        <v>103.5</v>
      </c>
    </row>
    <row r="28" spans="1:10" ht="33.75">
      <c r="A28" s="120" t="s">
        <v>116</v>
      </c>
      <c r="B28" s="37">
        <v>101.5</v>
      </c>
      <c r="C28" s="38">
        <v>108.9</v>
      </c>
      <c r="D28" s="121">
        <v>102.8</v>
      </c>
      <c r="E28" s="121">
        <v>102.3</v>
      </c>
      <c r="F28" s="121">
        <v>101.3</v>
      </c>
      <c r="G28" s="121">
        <v>109.5</v>
      </c>
      <c r="H28" s="121">
        <v>104.5</v>
      </c>
      <c r="I28" s="121">
        <v>117.5</v>
      </c>
      <c r="J28" s="121">
        <v>105.9</v>
      </c>
    </row>
  </sheetData>
  <sheetProtection/>
  <mergeCells count="1">
    <mergeCell ref="A1:J1"/>
  </mergeCells>
  <printOptions/>
  <pageMargins left="0.45" right="0.4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875" style="0" customWidth="1"/>
    <col min="2" max="2" width="15.625" style="0" customWidth="1"/>
    <col min="3" max="3" width="15.25390625" style="0" customWidth="1"/>
    <col min="4" max="4" width="10.875" style="0" customWidth="1"/>
    <col min="5" max="5" width="13.25390625" style="0" customWidth="1"/>
    <col min="6" max="6" width="12.375" style="0" customWidth="1"/>
    <col min="7" max="7" width="7.625" style="0" customWidth="1"/>
    <col min="8" max="8" width="11.125" style="0" customWidth="1"/>
  </cols>
  <sheetData>
    <row r="1" spans="1:8" ht="38.25" customHeight="1">
      <c r="A1" s="229" t="s">
        <v>117</v>
      </c>
      <c r="B1" s="230"/>
      <c r="C1" s="230"/>
      <c r="D1" s="230"/>
      <c r="E1" s="230"/>
      <c r="F1" s="230"/>
      <c r="G1" s="230"/>
      <c r="H1" s="230"/>
    </row>
    <row r="2" spans="1:8" ht="36.75" customHeight="1">
      <c r="A2" s="39"/>
      <c r="B2" s="2" t="s">
        <v>118</v>
      </c>
      <c r="C2" s="2" t="s">
        <v>119</v>
      </c>
      <c r="D2" s="2" t="s">
        <v>120</v>
      </c>
      <c r="E2" s="122" t="s">
        <v>121</v>
      </c>
      <c r="F2" s="2" t="s">
        <v>122</v>
      </c>
      <c r="G2" s="2" t="s">
        <v>123</v>
      </c>
      <c r="H2" s="32" t="s">
        <v>124</v>
      </c>
    </row>
    <row r="3" spans="1:8" ht="12.75">
      <c r="A3" s="252" t="s">
        <v>21</v>
      </c>
      <c r="B3" s="252"/>
      <c r="C3" s="252"/>
      <c r="D3" s="252"/>
      <c r="E3" s="252"/>
      <c r="F3" s="252"/>
      <c r="G3" s="252"/>
      <c r="H3" s="252"/>
    </row>
    <row r="4" spans="1:8" ht="12.75">
      <c r="A4" s="123">
        <v>2011</v>
      </c>
      <c r="B4" s="124">
        <v>108.9</v>
      </c>
      <c r="C4" s="131">
        <v>91</v>
      </c>
      <c r="D4" s="126">
        <v>113.1</v>
      </c>
      <c r="E4" s="125">
        <v>100.4</v>
      </c>
      <c r="F4" s="125">
        <v>96.6</v>
      </c>
      <c r="G4" s="126">
        <v>103.2</v>
      </c>
      <c r="H4" s="126">
        <v>111.5</v>
      </c>
    </row>
    <row r="5" spans="1:8" ht="12.75">
      <c r="A5" s="127">
        <v>2012</v>
      </c>
      <c r="B5" s="128">
        <v>112</v>
      </c>
      <c r="C5" s="125">
        <v>87.1</v>
      </c>
      <c r="D5" s="126">
        <v>117.3</v>
      </c>
      <c r="E5" s="131">
        <v>93</v>
      </c>
      <c r="F5" s="125">
        <v>98.1</v>
      </c>
      <c r="G5" s="129">
        <v>97.4</v>
      </c>
      <c r="H5" s="129">
        <v>116.5</v>
      </c>
    </row>
    <row r="6" spans="1:8" ht="12.75">
      <c r="A6" s="127">
        <v>2013</v>
      </c>
      <c r="B6" s="130">
        <v>114.5</v>
      </c>
      <c r="C6" s="131">
        <v>82.7</v>
      </c>
      <c r="D6" s="129">
        <v>124.3</v>
      </c>
      <c r="E6" s="125">
        <v>94.8</v>
      </c>
      <c r="F6" s="125">
        <v>98.7</v>
      </c>
      <c r="G6" s="129">
        <v>98</v>
      </c>
      <c r="H6" s="129">
        <v>109.5</v>
      </c>
    </row>
    <row r="7" spans="1:8" ht="12.75">
      <c r="A7" s="127">
        <v>2014</v>
      </c>
      <c r="B7" s="128">
        <v>116</v>
      </c>
      <c r="C7" s="132">
        <v>64.4</v>
      </c>
      <c r="D7" s="133">
        <v>112.6</v>
      </c>
      <c r="E7" s="132">
        <v>78</v>
      </c>
      <c r="F7" s="131">
        <v>105.8</v>
      </c>
      <c r="G7" s="129">
        <v>119.2</v>
      </c>
      <c r="H7" s="129">
        <v>163.1</v>
      </c>
    </row>
    <row r="8" spans="1:8" ht="12.75">
      <c r="A8" s="134">
        <v>2015</v>
      </c>
      <c r="B8" s="199">
        <v>127</v>
      </c>
      <c r="C8" s="200">
        <v>45.3</v>
      </c>
      <c r="D8" s="138">
        <v>117.3</v>
      </c>
      <c r="E8" s="200">
        <v>125.4</v>
      </c>
      <c r="F8" s="200">
        <v>119.2</v>
      </c>
      <c r="G8" s="138">
        <v>117.3</v>
      </c>
      <c r="H8" s="138" t="s">
        <v>236</v>
      </c>
    </row>
    <row r="9" spans="1:8" ht="12.75">
      <c r="A9" s="134">
        <v>2016</v>
      </c>
      <c r="B9" s="199">
        <v>132.8</v>
      </c>
      <c r="C9" s="200">
        <v>30.5</v>
      </c>
      <c r="D9" s="138">
        <v>124.4</v>
      </c>
      <c r="E9" s="200">
        <v>134.5</v>
      </c>
      <c r="F9" s="200">
        <v>119.8</v>
      </c>
      <c r="G9" s="138">
        <v>121</v>
      </c>
      <c r="H9" s="138" t="s">
        <v>237</v>
      </c>
    </row>
    <row r="10" spans="1:8" ht="12.75">
      <c r="A10" s="134">
        <v>2017</v>
      </c>
      <c r="B10" s="199">
        <v>156</v>
      </c>
      <c r="C10" s="200">
        <v>24.8</v>
      </c>
      <c r="D10" s="138">
        <v>129.6</v>
      </c>
      <c r="E10" s="138" t="s">
        <v>239</v>
      </c>
      <c r="F10" s="200">
        <v>123.1</v>
      </c>
      <c r="G10" s="138">
        <v>111.2</v>
      </c>
      <c r="H10" s="138" t="s">
        <v>238</v>
      </c>
    </row>
    <row r="11" spans="1:8" ht="12.75">
      <c r="A11" s="134">
        <v>2018</v>
      </c>
      <c r="B11" s="199">
        <v>165.2</v>
      </c>
      <c r="C11" s="200">
        <v>23.7</v>
      </c>
      <c r="D11" s="138">
        <v>139.6</v>
      </c>
      <c r="E11" s="138" t="s">
        <v>240</v>
      </c>
      <c r="F11" s="200">
        <v>130.5</v>
      </c>
      <c r="G11" s="138">
        <v>117.9</v>
      </c>
      <c r="H11" s="138" t="s">
        <v>241</v>
      </c>
    </row>
    <row r="12" spans="1:8" ht="37.5" customHeight="1">
      <c r="A12" s="253" t="s">
        <v>125</v>
      </c>
      <c r="B12" s="253"/>
      <c r="C12" s="253"/>
      <c r="D12" s="253"/>
      <c r="E12" s="253"/>
      <c r="F12" s="253"/>
      <c r="G12" s="253"/>
      <c r="H12" s="253"/>
    </row>
    <row r="13" spans="1:8" ht="12.75">
      <c r="A13" s="134">
        <v>2011</v>
      </c>
      <c r="B13" s="139">
        <v>108.9</v>
      </c>
      <c r="C13" s="132">
        <v>91</v>
      </c>
      <c r="D13" s="140">
        <v>113.1</v>
      </c>
      <c r="E13" s="124">
        <v>100.4</v>
      </c>
      <c r="F13" s="124">
        <v>96.6</v>
      </c>
      <c r="G13" s="140">
        <v>103.2</v>
      </c>
      <c r="H13" s="140">
        <v>111.5</v>
      </c>
    </row>
    <row r="14" spans="1:8" ht="12.75">
      <c r="A14" s="134">
        <v>2012</v>
      </c>
      <c r="B14" s="139">
        <v>102.8</v>
      </c>
      <c r="C14" s="132">
        <v>95.6</v>
      </c>
      <c r="D14" s="140">
        <v>103.7</v>
      </c>
      <c r="E14" s="132">
        <v>92.5</v>
      </c>
      <c r="F14" s="124">
        <v>101.5</v>
      </c>
      <c r="G14" s="140">
        <v>94.4</v>
      </c>
      <c r="H14" s="140">
        <v>104.5</v>
      </c>
    </row>
    <row r="15" spans="1:8" ht="12.75">
      <c r="A15" s="134">
        <v>2013</v>
      </c>
      <c r="B15" s="141">
        <v>102.3</v>
      </c>
      <c r="C15" s="132">
        <v>95</v>
      </c>
      <c r="D15" s="140">
        <v>105.9</v>
      </c>
      <c r="E15" s="132">
        <v>102</v>
      </c>
      <c r="F15" s="124">
        <v>100.6</v>
      </c>
      <c r="G15" s="140">
        <v>100.6</v>
      </c>
      <c r="H15" s="133">
        <v>94</v>
      </c>
    </row>
    <row r="16" spans="1:8" ht="12.75">
      <c r="A16" s="134">
        <v>2014</v>
      </c>
      <c r="B16" s="139">
        <v>101.3</v>
      </c>
      <c r="C16" s="132">
        <v>77.9</v>
      </c>
      <c r="D16" s="133">
        <v>90.6</v>
      </c>
      <c r="E16" s="132">
        <v>82.2</v>
      </c>
      <c r="F16" s="124">
        <v>107.2</v>
      </c>
      <c r="G16" s="140">
        <v>121.6</v>
      </c>
      <c r="H16" s="133">
        <v>148.9</v>
      </c>
    </row>
    <row r="17" spans="1:8" ht="12.75">
      <c r="A17" s="134">
        <v>2015</v>
      </c>
      <c r="B17" s="135">
        <v>109.5</v>
      </c>
      <c r="C17" s="136">
        <v>70.4</v>
      </c>
      <c r="D17" s="137">
        <v>104.2</v>
      </c>
      <c r="E17" s="136">
        <v>160.8</v>
      </c>
      <c r="F17" s="136">
        <v>112.6</v>
      </c>
      <c r="G17" s="137">
        <v>98.4</v>
      </c>
      <c r="H17" s="138">
        <v>126</v>
      </c>
    </row>
    <row r="18" spans="1:8" ht="12.75">
      <c r="A18" s="134">
        <v>2016</v>
      </c>
      <c r="B18" s="135">
        <v>104.5</v>
      </c>
      <c r="C18" s="136">
        <v>67.2</v>
      </c>
      <c r="D18" s="138">
        <v>106</v>
      </c>
      <c r="E18" s="136">
        <v>107.3</v>
      </c>
      <c r="F18" s="136">
        <v>100.5</v>
      </c>
      <c r="G18" s="137">
        <v>103.1</v>
      </c>
      <c r="H18" s="138">
        <v>107</v>
      </c>
    </row>
    <row r="19" spans="1:8" ht="12.75">
      <c r="A19" s="134">
        <v>2017</v>
      </c>
      <c r="B19" s="139">
        <v>117.5</v>
      </c>
      <c r="C19" s="136">
        <v>81.5</v>
      </c>
      <c r="D19" s="140">
        <v>104.2</v>
      </c>
      <c r="E19" s="136">
        <v>138.1</v>
      </c>
      <c r="F19" s="136">
        <v>102.8</v>
      </c>
      <c r="G19" s="137">
        <v>91.9</v>
      </c>
      <c r="H19" s="138">
        <v>146.8</v>
      </c>
    </row>
    <row r="20" spans="1:8" ht="12.75">
      <c r="A20" s="142">
        <v>2018</v>
      </c>
      <c r="B20" s="201">
        <v>105.9</v>
      </c>
      <c r="C20" s="203">
        <v>95.5</v>
      </c>
      <c r="D20" s="202">
        <v>107.7</v>
      </c>
      <c r="E20" s="204">
        <v>147.6</v>
      </c>
      <c r="F20" s="205">
        <v>106</v>
      </c>
      <c r="G20" s="206">
        <v>106.1</v>
      </c>
      <c r="H20" s="206">
        <v>101.3</v>
      </c>
    </row>
  </sheetData>
  <sheetProtection/>
  <mergeCells count="3">
    <mergeCell ref="A1:H1"/>
    <mergeCell ref="A3:H3"/>
    <mergeCell ref="A12:H1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2019-07-25T13:25:12Z</cp:lastPrinted>
  <dcterms:created xsi:type="dcterms:W3CDTF">2007-12-28T09:29:09Z</dcterms:created>
  <dcterms:modified xsi:type="dcterms:W3CDTF">2020-01-17T07:41:45Z</dcterms:modified>
  <cp:category/>
  <cp:version/>
  <cp:contentType/>
  <cp:contentStatus/>
</cp:coreProperties>
</file>