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741" activeTab="0"/>
  </bookViews>
  <sheets>
    <sheet name="Res. Util. 2008" sheetId="1" r:id="rId1"/>
    <sheet name="VAB 2008 cu" sheetId="2" r:id="rId2"/>
    <sheet name="VAB 2008 cu cont" sheetId="3" r:id="rId3"/>
    <sheet name="VAB 2008 co" sheetId="4" r:id="rId4"/>
    <sheet name="VAB 2008 co cont" sheetId="5" r:id="rId5"/>
    <sheet name="Cons. Gosp. 2008" sheetId="6" r:id="rId6"/>
    <sheet name="APU 2008" sheetId="7" r:id="rId7"/>
    <sheet name="FBCF 2008" sheetId="8" r:id="rId8"/>
  </sheets>
  <externalReferences>
    <externalReference r:id="rId11"/>
    <externalReference r:id="rId12"/>
    <externalReference r:id="rId13"/>
    <externalReference r:id="rId14"/>
  </externalReferences>
  <definedNames>
    <definedName name="ccc">'[1]Indece 96'!#REF!</definedName>
    <definedName name="cof">'[1]Indece 96'!#REF!</definedName>
    <definedName name="iip1">#REF!</definedName>
    <definedName name="iip2">#REF!</definedName>
    <definedName name="iip3">#REF!</definedName>
    <definedName name="k">'[2]Indece 96'!#REF!</definedName>
    <definedName name="k_1">'[1]Indece 96'!#REF!</definedName>
    <definedName name="k_2">'[1]Indece 96'!#REF!</definedName>
    <definedName name="k_3">'[1]Indece 96'!#REF!</definedName>
    <definedName name="kor10">#REF!</definedName>
    <definedName name="kor9">#REF!</definedName>
    <definedName name="l">'[4]Indece 96'!#REF!</definedName>
    <definedName name="VSrom1">'[3]Indece 96'!#REF!</definedName>
    <definedName name="_xlnm.Print_Area" localSheetId="3">'VAB 2008 co'!$A$1:$G$39</definedName>
    <definedName name="_xlnm.Print_Area" localSheetId="4">'VAB 2008 co cont'!$1:$24</definedName>
    <definedName name="_xlnm.Print_Area" localSheetId="1">'VAB 2008 cu'!$A$1:$G$39</definedName>
  </definedNames>
  <calcPr fullCalcOnLoad="1"/>
</workbook>
</file>

<file path=xl/sharedStrings.xml><?xml version="1.0" encoding="utf-8"?>
<sst xmlns="http://schemas.openxmlformats.org/spreadsheetml/2006/main" count="478" uniqueCount="285">
  <si>
    <t>PRODUSUL INTERN BRUT PE CATEGORII DE RESURSE</t>
  </si>
  <si>
    <t xml:space="preserve">ПРОИЗВЕДЕННЫЙ ВАЛОВОЙ ВНУТРЕННИЙ ПРОДУКТ </t>
  </si>
  <si>
    <t xml:space="preserve">Agricultura, economia vînatului şi silvicultura  </t>
  </si>
  <si>
    <t xml:space="preserve">Сельское  хозяйство, охота и  лесоводство </t>
  </si>
  <si>
    <t>Pescuitul, piscicultura</t>
  </si>
  <si>
    <t>Рыболовство, рыбоводство</t>
  </si>
  <si>
    <t>Industria extractivă</t>
  </si>
  <si>
    <t>Горнодобывающая промышленность</t>
  </si>
  <si>
    <t>Industria prelucrătoare</t>
  </si>
  <si>
    <t>Обрабатывающая промышленность</t>
  </si>
  <si>
    <t xml:space="preserve">   Industria alimentară şi a băuturilor </t>
  </si>
  <si>
    <t xml:space="preserve">   Производство пищевых продуктов и напитков</t>
  </si>
  <si>
    <t xml:space="preserve">   Fabricarea produselor de tutun </t>
  </si>
  <si>
    <t xml:space="preserve">   Производство табачных изделий</t>
  </si>
  <si>
    <t xml:space="preserve">   Fabricarea produselor textile</t>
  </si>
  <si>
    <t xml:space="preserve">   Производство текстильных изделий</t>
  </si>
  <si>
    <t xml:space="preserve">   Fabricarea de articole de îmbrăcăminte; prepararea
   şi vopsirea  blănurilor </t>
  </si>
  <si>
    <t xml:space="preserve">   Производство одежды; выделка и крашение меха</t>
  </si>
  <si>
    <t xml:space="preserve">   Producţia de piei, de articole din piele şi fabricarea 
   încălţămintei </t>
  </si>
  <si>
    <t xml:space="preserve">   Производство кожи,  изделий из кожи и
   производство обуви</t>
  </si>
  <si>
    <t xml:space="preserve">   Prelucrarea lemnului şi fabricarea articolelor din lemn</t>
  </si>
  <si>
    <t xml:space="preserve">   Производство древесины и деревянных изделий</t>
  </si>
  <si>
    <t xml:space="preserve">   Fabricarea hîrtiei şi cartonului </t>
  </si>
  <si>
    <t xml:space="preserve">   Производство бумаги и картона</t>
  </si>
  <si>
    <t xml:space="preserve">   Edituri, poligrafie şi reproducerea materialelor informative </t>
  </si>
  <si>
    <t xml:space="preserve">   Издательское дело, типографское дело,
   воспроизведение информационных материалов</t>
  </si>
  <si>
    <t xml:space="preserve">   Producţia de articole din cauciuc şi din material plastic </t>
  </si>
  <si>
    <t xml:space="preserve">   Производство резиновых и пластмассовых изделий</t>
  </si>
  <si>
    <t xml:space="preserve">   Producţia altor produse din minerale nemetalifere</t>
  </si>
  <si>
    <t xml:space="preserve">   Производство прочих неметаллических минеральных
   продуктов</t>
  </si>
  <si>
    <t xml:space="preserve">   Industria metalurgică</t>
  </si>
  <si>
    <t xml:space="preserve">   Металлургическая промышленность</t>
  </si>
  <si>
    <t xml:space="preserve">   Fabricarea produselor finite din metal, exclusiv producţia
   de maşini şi utilaje</t>
  </si>
  <si>
    <t xml:space="preserve">   Производство готовых металлических изделий, 
   кроме производства машин и оборудования </t>
  </si>
  <si>
    <t xml:space="preserve">   Fabricarea de maşini şi echipamente</t>
  </si>
  <si>
    <t xml:space="preserve">   Производство машин и оборудования</t>
  </si>
  <si>
    <t xml:space="preserve">   Fabricarea  de mijloace ale   tehnicii de calcul şi de birou </t>
  </si>
  <si>
    <t xml:space="preserve">   Производство  канцелярского 
   оборудования  и вычислительной техники</t>
  </si>
  <si>
    <t xml:space="preserve">   Producţia de maşini şi aparate electrice </t>
  </si>
  <si>
    <t xml:space="preserve">   Производство электрических машин и оборудования</t>
  </si>
  <si>
    <t xml:space="preserve">   Producţia de echipamente şi aparate de radio, televiziune şi
   comunicaţii</t>
  </si>
  <si>
    <t xml:space="preserve">   Производство оборудования и аппаратуры для
   радио, телевидения и связи</t>
  </si>
  <si>
    <t xml:space="preserve">   Producţia de aparatură şi instrumente medicale, de precizie,
   optice şi producţia de ceasuri </t>
  </si>
  <si>
    <t xml:space="preserve">   Производство медицинских приборов, прецизионных и
   оптических инструментов, наручных и прочих часов</t>
  </si>
  <si>
    <t xml:space="preserve">   Producţia de mobilier şi alte activităţi industriale</t>
  </si>
  <si>
    <t xml:space="preserve">   Производство мебели и прочее промышленное
   производство</t>
  </si>
  <si>
    <t xml:space="preserve">   Recuperarea deşeurilor şi resturilor de materiale reciclabile</t>
  </si>
  <si>
    <t xml:space="preserve">   Вторичная переработка</t>
  </si>
  <si>
    <r>
      <t>Valoarea adăugată brută</t>
    </r>
    <r>
      <rPr>
        <b/>
        <sz val="12"/>
        <rFont val="PragmaticaCTT"/>
        <family val="0"/>
      </rPr>
      <t xml:space="preserve">
Валовая добавленная стоимость</t>
    </r>
  </si>
  <si>
    <t xml:space="preserve">
продолжение</t>
  </si>
  <si>
    <t xml:space="preserve"> 
Energie electrică şi termică, gaze şi apă</t>
  </si>
  <si>
    <t>Электро- и теплоэнергия, газ и водоснабжение</t>
  </si>
  <si>
    <t>Construcţii</t>
  </si>
  <si>
    <t>Строительство</t>
  </si>
  <si>
    <t>Comerţ cu ridicata şi cu amănuntul; repararea  autovehiculelor, 
motocicletelor, a bunurilor casnice şi personale</t>
  </si>
  <si>
    <t>Оптовая и розничная торговля; ремонт автомобилей, мотоциклов, бытовых товаров и предметов личного пользования</t>
  </si>
  <si>
    <t>Hoteluri şi  restaurante</t>
  </si>
  <si>
    <t>Гостиницы и рестораны</t>
  </si>
  <si>
    <t>Transporturi, activităţi anexe şi auxiliare de transport; activităţi ale agenţiilor de turism</t>
  </si>
  <si>
    <t>Poştă şi telecomunicaţii</t>
  </si>
  <si>
    <t>Почта и связь</t>
  </si>
  <si>
    <t>Activităţi financiare</t>
  </si>
  <si>
    <t>Финансовое посредничество</t>
  </si>
  <si>
    <t>Tranzacţii imobiliare</t>
  </si>
  <si>
    <t xml:space="preserve">
Операции с недвижимым имуществом</t>
  </si>
  <si>
    <t>Închirierea maşinilor şi a echipamentelor fără operator, a bunurilor personale şi de uz casnic</t>
  </si>
  <si>
    <t>Аренда машин и оборудования без персонала и прокат бытовых товаров и предметов личного пользования</t>
  </si>
  <si>
    <t>Tehnică de calcul şi activităţi conexe</t>
  </si>
  <si>
    <t>Вычислительная техника и связанная с ней деятельность</t>
  </si>
  <si>
    <t>Cercetare şi dezvoltare</t>
  </si>
  <si>
    <t>Исследования и разработки</t>
  </si>
  <si>
    <t>Alte activităţi de servicii prestate în principal întreprinderilor</t>
  </si>
  <si>
    <t>Предоставление прочих видов услуг в основном предприятиям</t>
  </si>
  <si>
    <t xml:space="preserve">Administraţie publică </t>
  </si>
  <si>
    <t xml:space="preserve">Государственное  управление </t>
  </si>
  <si>
    <t>Învăţămînt</t>
  </si>
  <si>
    <t>Образование</t>
  </si>
  <si>
    <t>Sănătate şi asistenţă socială</t>
  </si>
  <si>
    <t>Здравоохранение и социальные услуги</t>
  </si>
  <si>
    <t>Activităţi asociative</t>
  </si>
  <si>
    <t>Деятельность ассоциаций и объединений</t>
  </si>
  <si>
    <t>Activităţi recreative, culturale şi  sportive</t>
  </si>
  <si>
    <t>Activităţi  de servicii particulare</t>
  </si>
  <si>
    <t>Предоставление индивидуальных услуг</t>
  </si>
  <si>
    <t xml:space="preserve">Serviciile intermediarilor financiari indirect măsurate </t>
  </si>
  <si>
    <t>Услуги финансового посредничества, измеряемые косвенным образом</t>
  </si>
  <si>
    <t>Тotal</t>
  </si>
  <si>
    <t>Всего</t>
  </si>
  <si>
    <t xml:space="preserve"> </t>
  </si>
  <si>
    <t>preţuri comparabile, mii lei</t>
  </si>
  <si>
    <t xml:space="preserve">
 сопоставимые цены, тыс. лей</t>
  </si>
  <si>
    <t xml:space="preserve">RESURSELE ŞI UTILIZĂRILE PRODUSULUI INTERN BRUT </t>
  </si>
  <si>
    <t xml:space="preserve">ПРОИЗВОДСТВО И ИСПОЛЬЗОВАНИЕ ВАЛОВОГО ВНУТРЕННЕГО ПРОДУКТА </t>
  </si>
  <si>
    <t>RESURSE</t>
  </si>
  <si>
    <t>РЕСУРСЫ</t>
  </si>
  <si>
    <t xml:space="preserve">   Volumul producţiei</t>
  </si>
  <si>
    <t xml:space="preserve">    Валовой выпуск</t>
  </si>
  <si>
    <t xml:space="preserve">   Consumul intermediar</t>
  </si>
  <si>
    <t xml:space="preserve">    Промежуточное потребление</t>
  </si>
  <si>
    <t xml:space="preserve">   Valoarea adăugată brută</t>
  </si>
  <si>
    <t xml:space="preserve">    Валовая добавленная стоимость</t>
  </si>
  <si>
    <t>UTILIZĂRI</t>
  </si>
  <si>
    <t>ИСПОЛЬЗОВАНИЕ</t>
  </si>
  <si>
    <t xml:space="preserve">    Конечное потребление домашних хозяйств</t>
  </si>
  <si>
    <t xml:space="preserve">   Consumul final al administraţiei publice</t>
  </si>
  <si>
    <t xml:space="preserve">    Конечное потребление некоммерческих 
    организаций, обслуживающих домашние
    хозяйства</t>
  </si>
  <si>
    <t xml:space="preserve">   Formarea brută de capital fix</t>
  </si>
  <si>
    <t xml:space="preserve">    Валовое накопление основного капитала</t>
  </si>
  <si>
    <t xml:space="preserve">   Variaţia stocurilor</t>
  </si>
  <si>
    <t xml:space="preserve">    Изменение запасов</t>
  </si>
  <si>
    <t>Kонечное потребление домашних хозяйств</t>
  </si>
  <si>
    <t>mii lei</t>
  </si>
  <si>
    <t xml:space="preserve">
тыс. лей</t>
  </si>
  <si>
    <t>Cheltuielile gospodăriilor populaţiei la procurarea mărfurilor pentru consumul final</t>
  </si>
  <si>
    <t>Расходы домашних хозяйств на приобретение товаров для конечного потребления</t>
  </si>
  <si>
    <t>Конечное потребление товаров и услуг в натуральной форме</t>
  </si>
  <si>
    <t xml:space="preserve">Procurarea mărfurilor şi serviciilor de către rezidenţi peste hotare </t>
  </si>
  <si>
    <r>
      <t>preţuri curente</t>
    </r>
    <r>
      <rPr>
        <b/>
        <sz val="10"/>
        <rFont val="Arial"/>
        <family val="2"/>
      </rPr>
      <t xml:space="preserve">
текущие цены</t>
    </r>
  </si>
  <si>
    <t>Consumul final al administraţiei publice</t>
  </si>
  <si>
    <t>Servicii individuale</t>
  </si>
  <si>
    <t>Индивидуальные услуги</t>
  </si>
  <si>
    <t xml:space="preserve">         -învăţămînt    </t>
  </si>
  <si>
    <t xml:space="preserve">            -образование</t>
  </si>
  <si>
    <t xml:space="preserve">            -здравоохранение и социальные услуги</t>
  </si>
  <si>
    <t xml:space="preserve">         -alte</t>
  </si>
  <si>
    <t xml:space="preserve">            -другие</t>
  </si>
  <si>
    <t>Servicii colective</t>
  </si>
  <si>
    <t>Коллективные услуги</t>
  </si>
  <si>
    <t xml:space="preserve">        -cercetare şi dezvoltare  </t>
  </si>
  <si>
    <t xml:space="preserve">             -исследования и разработки</t>
  </si>
  <si>
    <t xml:space="preserve">             -государственное управление</t>
  </si>
  <si>
    <t xml:space="preserve">        -alte        </t>
  </si>
  <si>
    <t xml:space="preserve">             -другие              </t>
  </si>
  <si>
    <t xml:space="preserve">Formarea  brută de capital fix </t>
  </si>
  <si>
    <t xml:space="preserve">Валовое накопление основного капитала  </t>
  </si>
  <si>
    <t>Прирост основного капитала в скоте</t>
  </si>
  <si>
    <t>Затраты на капитальный ремонт основных средств</t>
  </si>
  <si>
    <t>Изменение запасов неустановленного оборудования</t>
  </si>
  <si>
    <t>Приобретение оборудования и инвентаря бюджетными организациями</t>
  </si>
  <si>
    <t>Приобретение книг для библиотек</t>
  </si>
  <si>
    <t>Затраты на создание и приобретение программного обеспечения и баз данных</t>
  </si>
  <si>
    <t>Приобретение оригиналов литературных и художественных произведений</t>
  </si>
  <si>
    <t xml:space="preserve">   Cocsificarea cărbunelui, distilarea ţiţeiului şi industria chimică</t>
  </si>
  <si>
    <t xml:space="preserve">   Производство кокса, перегонка нефти и химическая
   промышленность</t>
  </si>
  <si>
    <t xml:space="preserve">   Producţia mijloacelor de transport rutier şi producţia altor
   mijloace de transport </t>
  </si>
  <si>
    <t xml:space="preserve">   Автомобильная промышленность и производство прочего
   транспортного оборудования</t>
  </si>
  <si>
    <t>Транспорт, вспомогательная и дополнительная транспортная деятельность; деятельность туристических агентств</t>
  </si>
  <si>
    <t>Деятельность в областях организации отдыха и развлечений, культуры и спорта</t>
  </si>
  <si>
    <t>Cheltuielile pentru procurarea serviciilor din contul bugetului individual</t>
  </si>
  <si>
    <t>Расходы на приобрeтение услуг за счет личного бюджета</t>
  </si>
  <si>
    <t xml:space="preserve">         -sănătate, asistenţă socială</t>
  </si>
  <si>
    <t xml:space="preserve">        -administraţie publică</t>
  </si>
  <si>
    <t>Sporul valorii capitalului fix în vite</t>
  </si>
  <si>
    <t>Cheltuieli pentru reparaţii capitale ale mijloacelor fixe</t>
  </si>
  <si>
    <t>Variaţia de stocuri a utilajului nemontat</t>
  </si>
  <si>
    <t>Procurarea utilajului şi inventarului de către instituţiile bugetare</t>
  </si>
  <si>
    <t>Procurarea cărţilor pentru biblioteci</t>
  </si>
  <si>
    <t>Cheltueli pentru elaborarea şi procurarea programelor şi a bazelor de date</t>
  </si>
  <si>
    <t>Procurarea originalelor operelor literare şi artistice</t>
  </si>
  <si>
    <t>Formarea  brută de capital fix - total</t>
  </si>
  <si>
    <t>A</t>
  </si>
  <si>
    <t>B</t>
  </si>
  <si>
    <t>C</t>
  </si>
  <si>
    <t>D</t>
  </si>
  <si>
    <t>D 15</t>
  </si>
  <si>
    <t xml:space="preserve">   Fabricarea  de mijloace ale tehnicii de calcul şi de birou </t>
  </si>
  <si>
    <t xml:space="preserve">   Producţia de echipamente şi aparate pentru radio, televiziune şi
   comunicaţii</t>
  </si>
  <si>
    <t>E</t>
  </si>
  <si>
    <t>F</t>
  </si>
  <si>
    <t>G</t>
  </si>
  <si>
    <t>H</t>
  </si>
  <si>
    <t>I 60-63</t>
  </si>
  <si>
    <t>I 64</t>
  </si>
  <si>
    <t>J</t>
  </si>
  <si>
    <t>K 70</t>
  </si>
  <si>
    <t>K 71</t>
  </si>
  <si>
    <t>K 72</t>
  </si>
  <si>
    <t>K 73</t>
  </si>
  <si>
    <t>K 74</t>
  </si>
  <si>
    <t>L</t>
  </si>
  <si>
    <t>M</t>
  </si>
  <si>
    <t>N</t>
  </si>
  <si>
    <t>O 90</t>
  </si>
  <si>
    <t>Eliminarea deşeurilor şi a apelor uzate; asanare, salubritate şi activităţi similare</t>
  </si>
  <si>
    <t>Свалки и удаление отходов и сточных вод; канализация, санитарная обработка и другие услуги</t>
  </si>
  <si>
    <t>O 91</t>
  </si>
  <si>
    <t>O 92</t>
  </si>
  <si>
    <t>O 93</t>
  </si>
  <si>
    <t>P</t>
  </si>
  <si>
    <t>Servicii acordate gospodăriilor particulare de către personalul angajat şi activitatea gospodăriilor particulare privind producerea bunurilor şi serviciilor destinate consumului propriu</t>
  </si>
  <si>
    <t>Предоставление услуг по ведению домашнего хозяйства домашней прислугой и деятельность домашних хозяйств по производству товаров и услуг для собственного потребления</t>
  </si>
  <si>
    <t>D 16</t>
  </si>
  <si>
    <t>D 17</t>
  </si>
  <si>
    <t>D 18</t>
  </si>
  <si>
    <t>D 19</t>
  </si>
  <si>
    <t>D 20</t>
  </si>
  <si>
    <t>D 21</t>
  </si>
  <si>
    <t>D 22</t>
  </si>
  <si>
    <t>D 23-24</t>
  </si>
  <si>
    <t>D 25</t>
  </si>
  <si>
    <t>D 26</t>
  </si>
  <si>
    <t>D 27</t>
  </si>
  <si>
    <t>D 28</t>
  </si>
  <si>
    <t>D 29</t>
  </si>
  <si>
    <t>D 30</t>
  </si>
  <si>
    <t>D 31</t>
  </si>
  <si>
    <t>D 32</t>
  </si>
  <si>
    <t>D 33</t>
  </si>
  <si>
    <t>D 34-35</t>
  </si>
  <si>
    <t>D 36</t>
  </si>
  <si>
    <t>D 37</t>
  </si>
  <si>
    <r>
      <t>Volumul producţiei</t>
    </r>
    <r>
      <rPr>
        <b/>
        <sz val="12"/>
        <rFont val="PragmaticaCTT"/>
        <family val="0"/>
      </rPr>
      <t xml:space="preserve">
Валовой
выпуск  </t>
    </r>
  </si>
  <si>
    <r>
      <t>Consumul 
intermediar</t>
    </r>
    <r>
      <rPr>
        <b/>
        <sz val="12"/>
        <rFont val="PragmaticaCTT"/>
        <family val="0"/>
      </rPr>
      <t xml:space="preserve">
Промежуточное потребление</t>
    </r>
  </si>
  <si>
    <t xml:space="preserve">Consumul final al
gospodăriilor populaţiei - total </t>
  </si>
  <si>
    <t>Kонечное потребление
домашних хозяйств - всего</t>
  </si>
  <si>
    <t>Consumul final al
administraţiei publice - total</t>
  </si>
  <si>
    <t>Cheltueli pentru lucrări de prospecţiuni geologice</t>
  </si>
  <si>
    <t>Затраты на геологоразведочные работы</t>
  </si>
  <si>
    <t>Валовое накопление
основного капитала - всего</t>
  </si>
  <si>
    <t xml:space="preserve">   Consumul final al gospodăriilor populaţiei</t>
  </si>
  <si>
    <t>D 15.1</t>
  </si>
  <si>
    <t>Producţia, prelucrarea şi conservarea cărnii şi a produselor din carne</t>
  </si>
  <si>
    <t>D 15.2</t>
  </si>
  <si>
    <t>D 15.3</t>
  </si>
  <si>
    <t>D 15.4</t>
  </si>
  <si>
    <t>D 15.5</t>
  </si>
  <si>
    <t>D 15.6</t>
  </si>
  <si>
    <t>D 15.7</t>
  </si>
  <si>
    <t>D 15.8</t>
  </si>
  <si>
    <t>D 15.9</t>
  </si>
  <si>
    <t>Prelucrarea şi conservarea peştelui şi a produselor din peşte</t>
  </si>
  <si>
    <t>Prelucrarea şi conservarea fructelor şi legumelor</t>
  </si>
  <si>
    <t>Fabricarea uleiurilor şi grăsimilor vegetale şi animale</t>
  </si>
  <si>
    <t>Fabricarea produselor lactate</t>
  </si>
  <si>
    <t>Fabricarea produselor de morărit, a amidonului şi a produselor din amidon</t>
  </si>
  <si>
    <t>Fabricarea nutreţurilor gata pentru animale</t>
  </si>
  <si>
    <t>Fabricarea altor produse alimentare</t>
  </si>
  <si>
    <t>Fabricarea băuturilor</t>
  </si>
  <si>
    <t>Производство, переработка и консервирование мяса и мясопродуктов</t>
  </si>
  <si>
    <t>Переработка и консервирование рыбы и рыбных продуктов</t>
  </si>
  <si>
    <t>Переработка и консервирование фруктов и овощей</t>
  </si>
  <si>
    <t>Производство растительных и животных масел и жиров</t>
  </si>
  <si>
    <t>Производство молочных продуктов</t>
  </si>
  <si>
    <t>Производство продуктов мукомольной промышленности, крахмалов и крахмальных продуктов</t>
  </si>
  <si>
    <t>Производство готовых кормов для животных</t>
  </si>
  <si>
    <t>Производство прочих пищевых продуктов</t>
  </si>
  <si>
    <t>Производство напитков</t>
  </si>
  <si>
    <t>Consumul final al gospodăriilor populaţiei</t>
  </si>
  <si>
    <t>PRODUSUL INTERN BRUT</t>
  </si>
  <si>
    <t>ВАЛОВОЙ ВНУТРЕННИЙ ПРОДУКТ</t>
  </si>
  <si>
    <t xml:space="preserve">preţuri comparabile*
сопоставимые цены </t>
  </si>
  <si>
    <t>* preţurile anului precedent</t>
  </si>
  <si>
    <t xml:space="preserve">  цены предыдущего года</t>
  </si>
  <si>
    <t xml:space="preserve">   Exportul net de bunuri şi servicii</t>
  </si>
  <si>
    <t xml:space="preserve">      exportul de bunuri şi servicii</t>
  </si>
  <si>
    <t xml:space="preserve">      importul de bunuri şi servicii</t>
  </si>
  <si>
    <t xml:space="preserve">    Чистый экспорт товаров и услуг</t>
  </si>
  <si>
    <t xml:space="preserve">        экспорт товаров и услуг</t>
  </si>
  <si>
    <t xml:space="preserve">        импорт товаров и услуг</t>
  </si>
  <si>
    <t>anul 2008, calcule precizate</t>
  </si>
  <si>
    <t>continuare</t>
  </si>
  <si>
    <t xml:space="preserve">   Impozite nete pe produse</t>
  </si>
  <si>
    <t>Consumul final al instituţiilor fără scop lucrativ în serviciul gospodăriilor populaţiei</t>
  </si>
  <si>
    <t xml:space="preserve">    Чистые налоги на продукты</t>
  </si>
  <si>
    <t>indici de volum
индексы физического объема
2008/2007
%</t>
  </si>
  <si>
    <r>
      <t>indici de volum</t>
    </r>
    <r>
      <rPr>
        <b/>
        <sz val="10"/>
        <rFont val="Arial"/>
        <family val="2"/>
      </rPr>
      <t xml:space="preserve">
индексы физического объема
2008/2007
%</t>
    </r>
  </si>
  <si>
    <t>1)</t>
  </si>
  <si>
    <r>
      <t>1)</t>
    </r>
    <r>
      <rPr>
        <sz val="9"/>
        <rFont val="Arial"/>
        <family val="2"/>
      </rPr>
      <t xml:space="preserve"> в случае изменения знака (с «+»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на «-» и наоборот) индексы физического объема не рассчитываются.</t>
    </r>
  </si>
  <si>
    <r>
      <t xml:space="preserve">1) </t>
    </r>
    <r>
      <rPr>
        <sz val="9"/>
        <rFont val="Arial"/>
        <family val="2"/>
      </rPr>
      <t>în cazul cînd se schimbă semnul (de la „+” la „–” şi invers) indicii  de volum  nu se calculează</t>
    </r>
  </si>
  <si>
    <t>Приобретение товаров и услуг резидентами за границей</t>
  </si>
  <si>
    <t>Приобретение товаров и услуг нерезидентами на экономической территории страны</t>
  </si>
  <si>
    <t>Procurarea mărfurilor şi serviciilor de către nerezidenţi pe teritoriul economic al ţării</t>
  </si>
  <si>
    <t>Consumul final de mărfuri şi servicii în natură</t>
  </si>
  <si>
    <t>Cheltuieli pentru consumul final al gospodăriilor populaţiei pe teritoriul economic  al ţării - total</t>
  </si>
  <si>
    <t>Расходы на конечное потребление домашних хозяйств на экономической территории страны - всего</t>
  </si>
  <si>
    <t xml:space="preserve">Конечное потребление 
государственного управления - всего  </t>
  </si>
  <si>
    <t xml:space="preserve">Конечное потребление государственного управления </t>
  </si>
  <si>
    <t xml:space="preserve">Investiţii capitale </t>
  </si>
  <si>
    <t xml:space="preserve">Капитальные вложения </t>
  </si>
  <si>
    <t xml:space="preserve">    Конечное потребление 
    государственного управления </t>
  </si>
  <si>
    <t>preţuri curente , mii lei</t>
  </si>
  <si>
    <t xml:space="preserve"> текущие цены, тыс. лей</t>
  </si>
  <si>
    <t>тыс. лей</t>
  </si>
  <si>
    <r>
      <t xml:space="preserve">preţuri curente,
 </t>
    </r>
    <r>
      <rPr>
        <b/>
        <sz val="10"/>
        <rFont val="Arial"/>
        <family val="2"/>
      </rPr>
      <t>текущие цены</t>
    </r>
  </si>
  <si>
    <r>
      <t>preţuri comparabile</t>
    </r>
    <r>
      <rPr>
        <b/>
        <sz val="10"/>
        <rFont val="Arial"/>
        <family val="2"/>
      </rPr>
      <t>*
сопоставимые цены</t>
    </r>
  </si>
</sst>
</file>

<file path=xl/styles.xml><?xml version="1.0" encoding="utf-8"?>
<styleSheet xmlns="http://schemas.openxmlformats.org/spreadsheetml/2006/main">
  <numFmts count="7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"/>
    <numFmt numFmtId="191" formatCode="0.0"/>
    <numFmt numFmtId="192" formatCode="0.0000E+00"/>
    <numFmt numFmtId="193" formatCode="0.00000E+00"/>
    <numFmt numFmtId="194" formatCode="0.000E+00"/>
    <numFmt numFmtId="195" formatCode="0.0E+00"/>
    <numFmt numFmtId="196" formatCode="0E+00"/>
    <numFmt numFmtId="197" formatCode="0.000000E+00"/>
    <numFmt numFmtId="198" formatCode="0.0000000E+00"/>
    <numFmt numFmtId="199" formatCode="0.0000"/>
    <numFmt numFmtId="200" formatCode="0.0000000"/>
    <numFmt numFmtId="201" formatCode="0.000000"/>
    <numFmt numFmtId="202" formatCode="0.00000"/>
    <numFmt numFmtId="203" formatCode="0\.0"/>
    <numFmt numFmtId="204" formatCode="0.0%"/>
    <numFmt numFmtId="205" formatCode="0.000%"/>
    <numFmt numFmtId="206" formatCode="0.00000000"/>
    <numFmt numFmtId="207" formatCode="\-0"/>
    <numFmt numFmtId="208" formatCode="\-0.0"/>
    <numFmt numFmtId="209" formatCode="0.000000000"/>
    <numFmt numFmtId="210" formatCode="0.0000000000"/>
    <numFmt numFmtId="211" formatCode="0.0000%"/>
    <numFmt numFmtId="212" formatCode="0.00000%"/>
    <numFmt numFmtId="213" formatCode="0.000000%"/>
    <numFmt numFmtId="214" formatCode="0.00000000000"/>
    <numFmt numFmtId="215" formatCode="0.000000000000"/>
    <numFmt numFmtId="216" formatCode="0.0000000000000"/>
    <numFmt numFmtId="217" formatCode="0.00000000000000"/>
    <numFmt numFmtId="218" formatCode="0.000000000000000"/>
    <numFmt numFmtId="219" formatCode="0.0000000000000000"/>
    <numFmt numFmtId="220" formatCode="_-* #,##0.0\ _F_-;\-* #,##0.0\ _F_-;_-* &quot;-&quot;\ _F_-;_-@_-"/>
    <numFmt numFmtId="221" formatCode="_-* #,##0.00\ _F_-;\-* #,##0.00\ _F_-;_-* &quot;-&quot;\ _F_-;_-@_-"/>
    <numFmt numFmtId="222" formatCode="#,##0.0"/>
    <numFmt numFmtId="223" formatCode="#,##0.000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PragmaticaCTT"/>
      <family val="0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 CE"/>
      <family val="2"/>
    </font>
    <font>
      <b/>
      <sz val="12"/>
      <name val="PragmaticaCTT"/>
      <family val="0"/>
    </font>
    <font>
      <sz val="14"/>
      <name val="PragmaticaCTT"/>
      <family val="0"/>
    </font>
    <font>
      <sz val="12"/>
      <name val="PragmaticaCTT"/>
      <family val="0"/>
    </font>
    <font>
      <b/>
      <sz val="12"/>
      <name val="Arial CE"/>
      <family val="2"/>
    </font>
    <font>
      <b/>
      <sz val="11"/>
      <name val="PragmaticaCTT"/>
      <family val="0"/>
    </font>
    <font>
      <sz val="16"/>
      <name val="Arial CE"/>
      <family val="2"/>
    </font>
    <font>
      <sz val="16"/>
      <name val="Arial Cyr"/>
      <family val="2"/>
    </font>
    <font>
      <sz val="20"/>
      <name val="PragmaticaCTT"/>
      <family val="0"/>
    </font>
    <font>
      <b/>
      <sz val="13"/>
      <name val="PragmaticaCTT"/>
      <family val="0"/>
    </font>
    <font>
      <b/>
      <sz val="10"/>
      <name val="PragmaticaCTT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5"/>
      <name val="Arial"/>
      <family val="2"/>
    </font>
    <font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9"/>
      <name val="PragmaticaCTT"/>
      <family val="0"/>
    </font>
    <font>
      <b/>
      <sz val="17"/>
      <name val="Arial Cyr"/>
      <family val="2"/>
    </font>
    <font>
      <sz val="13"/>
      <name val="Arial"/>
      <family val="2"/>
    </font>
    <font>
      <sz val="14"/>
      <name val="Arial"/>
      <family val="2"/>
    </font>
    <font>
      <b/>
      <sz val="14"/>
      <name val="PragmaticaCTT"/>
      <family val="0"/>
    </font>
    <font>
      <sz val="19"/>
      <name val="Arial"/>
      <family val="2"/>
    </font>
    <font>
      <b/>
      <sz val="19"/>
      <name val="Arial"/>
      <family val="2"/>
    </font>
    <font>
      <sz val="19"/>
      <name val="PragmaticaCTT"/>
      <family val="0"/>
    </font>
    <font>
      <b/>
      <sz val="19"/>
      <name val="Arial CE"/>
      <family val="2"/>
    </font>
    <font>
      <sz val="15"/>
      <name val="Arial"/>
      <family val="2"/>
    </font>
    <font>
      <sz val="15"/>
      <name val="PragmaticaCTT"/>
      <family val="0"/>
    </font>
    <font>
      <vertAlign val="superscript"/>
      <sz val="12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7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3" fillId="0" borderId="1" xfId="0" applyFont="1" applyBorder="1" applyAlignment="1">
      <alignment wrapText="1"/>
    </xf>
    <xf numFmtId="1" fontId="4" fillId="0" borderId="0" xfId="0" applyNumberFormat="1" applyFont="1" applyAlignment="1">
      <alignment wrapText="1"/>
    </xf>
    <xf numFmtId="1" fontId="15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0" fontId="27" fillId="0" borderId="0" xfId="21" applyFont="1">
      <alignment/>
      <protection/>
    </xf>
    <xf numFmtId="0" fontId="4" fillId="0" borderId="0" xfId="21" applyFont="1">
      <alignment/>
      <protection/>
    </xf>
    <xf numFmtId="0" fontId="30" fillId="0" borderId="2" xfId="21" applyFont="1" applyBorder="1" applyAlignment="1">
      <alignment wrapText="1"/>
      <protection/>
    </xf>
    <xf numFmtId="0" fontId="17" fillId="0" borderId="2" xfId="21" applyFont="1" applyBorder="1" applyAlignment="1">
      <alignment horizontal="centerContinuous"/>
      <protection/>
    </xf>
    <xf numFmtId="0" fontId="24" fillId="0" borderId="2" xfId="21" applyFont="1" applyBorder="1" applyAlignment="1">
      <alignment horizontal="right" wrapText="1"/>
      <protection/>
    </xf>
    <xf numFmtId="0" fontId="31" fillId="0" borderId="3" xfId="21" applyFont="1" applyBorder="1" applyAlignment="1">
      <alignment vertical="center"/>
      <protection/>
    </xf>
    <xf numFmtId="0" fontId="28" fillId="0" borderId="4" xfId="19" applyFont="1" applyBorder="1" applyAlignment="1">
      <alignment horizontal="center" vertical="center" wrapText="1"/>
      <protection/>
    </xf>
    <xf numFmtId="0" fontId="0" fillId="0" borderId="5" xfId="21" applyFont="1" applyBorder="1">
      <alignment/>
      <protection/>
    </xf>
    <xf numFmtId="0" fontId="0" fillId="0" borderId="0" xfId="21" applyFont="1" applyAlignment="1">
      <alignment vertical="center"/>
      <protection/>
    </xf>
    <xf numFmtId="0" fontId="30" fillId="0" borderId="6" xfId="21" applyFont="1" applyBorder="1" applyAlignment="1">
      <alignment wrapText="1"/>
      <protection/>
    </xf>
    <xf numFmtId="3" fontId="24" fillId="0" borderId="7" xfId="18" applyNumberFormat="1" applyFont="1" applyBorder="1">
      <alignment/>
      <protection/>
    </xf>
    <xf numFmtId="0" fontId="21" fillId="0" borderId="8" xfId="21" applyFont="1" applyBorder="1" applyAlignment="1">
      <alignment wrapText="1"/>
      <protection/>
    </xf>
    <xf numFmtId="0" fontId="11" fillId="0" borderId="6" xfId="21" applyFont="1" applyBorder="1" applyAlignment="1">
      <alignment horizontal="left" wrapText="1"/>
      <protection/>
    </xf>
    <xf numFmtId="0" fontId="25" fillId="0" borderId="8" xfId="21" applyFont="1" applyBorder="1" applyAlignment="1">
      <alignment wrapText="1"/>
      <protection/>
    </xf>
    <xf numFmtId="0" fontId="31" fillId="0" borderId="0" xfId="21" applyFont="1" applyBorder="1" applyAlignment="1">
      <alignment wrapText="1"/>
      <protection/>
    </xf>
    <xf numFmtId="0" fontId="33" fillId="0" borderId="0" xfId="21" applyFont="1">
      <alignment/>
      <protection/>
    </xf>
    <xf numFmtId="0" fontId="4" fillId="0" borderId="0" xfId="21" applyFont="1" applyBorder="1" applyAlignment="1">
      <alignment wrapText="1"/>
      <protection/>
    </xf>
    <xf numFmtId="191" fontId="33" fillId="0" borderId="0" xfId="21" applyNumberFormat="1" applyFont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11" fillId="0" borderId="9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30" fillId="0" borderId="9" xfId="0" applyFont="1" applyBorder="1" applyAlignment="1">
      <alignment horizontal="left"/>
    </xf>
    <xf numFmtId="3" fontId="24" fillId="0" borderId="7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30" fillId="0" borderId="9" xfId="0" applyFont="1" applyBorder="1" applyAlignment="1">
      <alignment/>
    </xf>
    <xf numFmtId="0" fontId="30" fillId="0" borderId="9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30" fillId="0" borderId="0" xfId="21" applyFont="1">
      <alignment/>
      <protection/>
    </xf>
    <xf numFmtId="0" fontId="0" fillId="0" borderId="0" xfId="21" applyFont="1">
      <alignment/>
      <protection/>
    </xf>
    <xf numFmtId="0" fontId="30" fillId="0" borderId="9" xfId="21" applyFont="1" applyBorder="1" applyAlignment="1">
      <alignment wrapText="1"/>
      <protection/>
    </xf>
    <xf numFmtId="0" fontId="21" fillId="0" borderId="8" xfId="21" applyFont="1" applyBorder="1" applyAlignment="1" quotePrefix="1">
      <alignment wrapText="1"/>
      <protection/>
    </xf>
    <xf numFmtId="0" fontId="1" fillId="0" borderId="0" xfId="19" applyFont="1" applyFill="1" applyBorder="1" applyAlignment="1">
      <alignment horizontal="centerContinuous" vertical="center"/>
      <protection/>
    </xf>
    <xf numFmtId="0" fontId="1" fillId="0" borderId="11" xfId="19" applyFont="1" applyFill="1" applyBorder="1" applyAlignment="1">
      <alignment horizontal="center" vertical="center" wrapText="1"/>
      <protection/>
    </xf>
    <xf numFmtId="0" fontId="1" fillId="0" borderId="11" xfId="19" applyFont="1" applyFill="1" applyBorder="1" applyAlignment="1">
      <alignment horizontal="centerContinuous" vertical="center" wrapText="1"/>
      <protection/>
    </xf>
    <xf numFmtId="3" fontId="24" fillId="0" borderId="7" xfId="19" applyNumberFormat="1" applyFont="1" applyFill="1" applyBorder="1">
      <alignment/>
      <protection/>
    </xf>
    <xf numFmtId="3" fontId="24" fillId="0" borderId="0" xfId="19" applyNumberFormat="1" applyFont="1" applyFill="1" applyBorder="1">
      <alignment/>
      <protection/>
    </xf>
    <xf numFmtId="3" fontId="24" fillId="0" borderId="12" xfId="19" applyNumberFormat="1" applyFont="1" applyFill="1" applyBorder="1">
      <alignment/>
      <protection/>
    </xf>
    <xf numFmtId="3" fontId="24" fillId="0" borderId="2" xfId="19" applyNumberFormat="1" applyFont="1" applyFill="1" applyBorder="1">
      <alignment/>
      <protection/>
    </xf>
    <xf numFmtId="0" fontId="21" fillId="0" borderId="0" xfId="20" applyFont="1" applyFill="1">
      <alignment/>
      <protection/>
    </xf>
    <xf numFmtId="0" fontId="21" fillId="0" borderId="0" xfId="19" applyFont="1" applyFill="1" applyBorder="1" applyAlignment="1">
      <alignment/>
      <protection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27" fillId="0" borderId="13" xfId="0" applyFont="1" applyBorder="1" applyAlignment="1">
      <alignment/>
    </xf>
    <xf numFmtId="0" fontId="28" fillId="0" borderId="11" xfId="19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31" fillId="0" borderId="13" xfId="21" applyFont="1" applyBorder="1" applyAlignment="1">
      <alignment vertical="center"/>
      <protection/>
    </xf>
    <xf numFmtId="0" fontId="0" fillId="0" borderId="15" xfId="21" applyFont="1" applyBorder="1">
      <alignment/>
      <protection/>
    </xf>
    <xf numFmtId="0" fontId="30" fillId="0" borderId="9" xfId="21" applyFont="1" applyBorder="1" applyAlignment="1">
      <alignment horizontal="left" wrapText="1"/>
      <protection/>
    </xf>
    <xf numFmtId="3" fontId="0" fillId="0" borderId="0" xfId="0" applyNumberFormat="1" applyFont="1" applyBorder="1" applyAlignment="1">
      <alignment/>
    </xf>
    <xf numFmtId="0" fontId="13" fillId="0" borderId="7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32" fillId="0" borderId="16" xfId="21" applyFont="1" applyBorder="1" applyAlignment="1">
      <alignment wrapText="1"/>
      <protection/>
    </xf>
    <xf numFmtId="0" fontId="22" fillId="0" borderId="17" xfId="21" applyFont="1" applyBorder="1" applyAlignment="1">
      <alignment wrapText="1"/>
      <protection/>
    </xf>
    <xf numFmtId="0" fontId="26" fillId="0" borderId="17" xfId="21" applyFont="1" applyBorder="1" applyAlignment="1">
      <alignment wrapText="1"/>
      <protection/>
    </xf>
    <xf numFmtId="0" fontId="32" fillId="0" borderId="18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0" fontId="32" fillId="0" borderId="18" xfId="21" applyFont="1" applyBorder="1" applyAlignment="1">
      <alignment wrapText="1"/>
      <protection/>
    </xf>
    <xf numFmtId="0" fontId="4" fillId="0" borderId="20" xfId="0" applyFont="1" applyBorder="1" applyAlignment="1">
      <alignment wrapText="1"/>
    </xf>
    <xf numFmtId="0" fontId="10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vertical="top" wrapText="1"/>
    </xf>
    <xf numFmtId="0" fontId="10" fillId="0" borderId="15" xfId="0" applyFont="1" applyBorder="1" applyAlignment="1">
      <alignment wrapText="1"/>
    </xf>
    <xf numFmtId="0" fontId="36" fillId="0" borderId="23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0" fontId="36" fillId="0" borderId="9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41" fillId="0" borderId="24" xfId="0" applyFont="1" applyBorder="1" applyAlignment="1">
      <alignment wrapText="1"/>
    </xf>
    <xf numFmtId="0" fontId="34" fillId="0" borderId="17" xfId="0" applyFont="1" applyBorder="1" applyAlignment="1">
      <alignment wrapText="1"/>
    </xf>
    <xf numFmtId="0" fontId="32" fillId="0" borderId="25" xfId="0" applyFont="1" applyBorder="1" applyAlignment="1">
      <alignment horizontal="center" vertical="top" wrapText="1"/>
    </xf>
    <xf numFmtId="0" fontId="37" fillId="0" borderId="22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36" fillId="0" borderId="20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36" fillId="0" borderId="28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21" fillId="0" borderId="0" xfId="19" applyFont="1" applyFill="1" applyBorder="1">
      <alignment/>
      <protection/>
    </xf>
    <xf numFmtId="0" fontId="35" fillId="0" borderId="0" xfId="20" applyFont="1" applyFill="1">
      <alignment/>
      <protection/>
    </xf>
    <xf numFmtId="0" fontId="35" fillId="0" borderId="0" xfId="19" applyFont="1" applyFill="1" applyBorder="1">
      <alignment/>
      <protection/>
    </xf>
    <xf numFmtId="0" fontId="0" fillId="0" borderId="0" xfId="18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19" applyFont="1" applyFill="1" applyBorder="1">
      <alignment/>
      <protection/>
    </xf>
    <xf numFmtId="0" fontId="21" fillId="0" borderId="13" xfId="19" applyFont="1" applyFill="1" applyBorder="1">
      <alignment/>
      <protection/>
    </xf>
    <xf numFmtId="0" fontId="21" fillId="0" borderId="29" xfId="19" applyFont="1" applyFill="1" applyBorder="1" applyAlignment="1">
      <alignment/>
      <protection/>
    </xf>
    <xf numFmtId="0" fontId="21" fillId="0" borderId="0" xfId="20" applyFont="1" applyFill="1" applyBorder="1">
      <alignment/>
      <protection/>
    </xf>
    <xf numFmtId="0" fontId="25" fillId="0" borderId="9" xfId="19" applyFont="1" applyFill="1" applyBorder="1">
      <alignment/>
      <protection/>
    </xf>
    <xf numFmtId="3" fontId="25" fillId="0" borderId="30" xfId="19" applyNumberFormat="1" applyFont="1" applyFill="1" applyBorder="1">
      <alignment/>
      <protection/>
    </xf>
    <xf numFmtId="3" fontId="25" fillId="0" borderId="0" xfId="19" applyNumberFormat="1" applyFont="1" applyFill="1" applyBorder="1">
      <alignment/>
      <protection/>
    </xf>
    <xf numFmtId="0" fontId="25" fillId="0" borderId="31" xfId="19" applyFont="1" applyFill="1" applyBorder="1">
      <alignment/>
      <protection/>
    </xf>
    <xf numFmtId="0" fontId="23" fillId="0" borderId="0" xfId="20" applyFont="1" applyFill="1" applyBorder="1">
      <alignment/>
      <protection/>
    </xf>
    <xf numFmtId="0" fontId="23" fillId="0" borderId="0" xfId="19" applyFont="1" applyFill="1" applyBorder="1">
      <alignment/>
      <protection/>
    </xf>
    <xf numFmtId="0" fontId="24" fillId="0" borderId="9" xfId="19" applyFont="1" applyFill="1" applyBorder="1">
      <alignment/>
      <protection/>
    </xf>
    <xf numFmtId="0" fontId="24" fillId="0" borderId="10" xfId="19" applyFont="1" applyFill="1" applyBorder="1">
      <alignment/>
      <protection/>
    </xf>
    <xf numFmtId="0" fontId="23" fillId="0" borderId="0" xfId="20" applyFont="1" applyFill="1">
      <alignment/>
      <protection/>
    </xf>
    <xf numFmtId="0" fontId="21" fillId="0" borderId="10" xfId="19" applyFont="1" applyFill="1" applyBorder="1" applyAlignment="1">
      <alignment wrapText="1"/>
      <protection/>
    </xf>
    <xf numFmtId="0" fontId="24" fillId="0" borderId="9" xfId="19" applyFont="1" applyFill="1" applyBorder="1" applyAlignment="1">
      <alignment wrapText="1"/>
      <protection/>
    </xf>
    <xf numFmtId="0" fontId="21" fillId="0" borderId="10" xfId="19" applyFont="1" applyFill="1" applyBorder="1">
      <alignment/>
      <protection/>
    </xf>
    <xf numFmtId="0" fontId="24" fillId="0" borderId="26" xfId="19" applyFont="1" applyFill="1" applyBorder="1">
      <alignment/>
      <protection/>
    </xf>
    <xf numFmtId="0" fontId="21" fillId="0" borderId="32" xfId="19" applyFont="1" applyFill="1" applyBorder="1">
      <alignment/>
      <protection/>
    </xf>
    <xf numFmtId="0" fontId="21" fillId="0" borderId="0" xfId="20" applyFont="1" applyFill="1" applyAlignment="1">
      <alignment horizontal="right"/>
      <protection/>
    </xf>
    <xf numFmtId="3" fontId="9" fillId="0" borderId="0" xfId="0" applyNumberFormat="1" applyFont="1" applyBorder="1" applyAlignment="1">
      <alignment horizontal="centerContinuous" wrapText="1"/>
    </xf>
    <xf numFmtId="0" fontId="13" fillId="0" borderId="7" xfId="0" applyFont="1" applyBorder="1" applyAlignment="1">
      <alignment horizontal="left" wrapText="1" indent="2"/>
    </xf>
    <xf numFmtId="0" fontId="14" fillId="0" borderId="8" xfId="0" applyFont="1" applyBorder="1" applyAlignment="1">
      <alignment horizontal="left" wrapText="1" indent="2"/>
    </xf>
    <xf numFmtId="0" fontId="13" fillId="0" borderId="8" xfId="0" applyFont="1" applyBorder="1" applyAlignment="1">
      <alignment horizontal="left" wrapText="1" indent="2"/>
    </xf>
    <xf numFmtId="191" fontId="4" fillId="0" borderId="0" xfId="0" applyNumberFormat="1" applyFont="1" applyAlignment="1">
      <alignment wrapText="1"/>
    </xf>
    <xf numFmtId="3" fontId="25" fillId="0" borderId="7" xfId="19" applyNumberFormat="1" applyFont="1" applyFill="1" applyBorder="1">
      <alignment/>
      <protection/>
    </xf>
    <xf numFmtId="222" fontId="24" fillId="0" borderId="7" xfId="18" applyNumberFormat="1" applyFont="1" applyBorder="1">
      <alignment/>
      <protection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left" wrapText="1"/>
    </xf>
    <xf numFmtId="0" fontId="43" fillId="0" borderId="0" xfId="0" applyFont="1" applyAlignment="1">
      <alignment horizontal="left" wrapText="1"/>
    </xf>
    <xf numFmtId="3" fontId="21" fillId="0" borderId="0" xfId="20" applyNumberFormat="1" applyFont="1" applyFill="1">
      <alignment/>
      <protection/>
    </xf>
    <xf numFmtId="191" fontId="0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0" fontId="0" fillId="0" borderId="0" xfId="20" applyFont="1" applyFill="1" applyBorder="1">
      <alignment/>
      <protection/>
    </xf>
    <xf numFmtId="0" fontId="26" fillId="0" borderId="33" xfId="19" applyFont="1" applyFill="1" applyBorder="1" applyAlignment="1">
      <alignment/>
      <protection/>
    </xf>
    <xf numFmtId="0" fontId="26" fillId="0" borderId="34" xfId="19" applyFont="1" applyFill="1" applyBorder="1" applyAlignment="1">
      <alignment horizontal="left" wrapText="1"/>
      <protection/>
    </xf>
    <xf numFmtId="0" fontId="25" fillId="0" borderId="0" xfId="20" applyFont="1" applyFill="1">
      <alignment/>
      <protection/>
    </xf>
    <xf numFmtId="0" fontId="25" fillId="0" borderId="0" xfId="19" applyFont="1" applyFill="1" applyBorder="1">
      <alignment/>
      <protection/>
    </xf>
    <xf numFmtId="0" fontId="24" fillId="0" borderId="9" xfId="19" applyFont="1" applyFill="1" applyBorder="1" applyAlignment="1">
      <alignment horizontal="left" wrapText="1" indent="1"/>
      <protection/>
    </xf>
    <xf numFmtId="222" fontId="24" fillId="0" borderId="7" xfId="0" applyNumberFormat="1" applyFont="1" applyBorder="1" applyAlignment="1">
      <alignment/>
    </xf>
    <xf numFmtId="0" fontId="23" fillId="0" borderId="11" xfId="19" applyFont="1" applyFill="1" applyBorder="1" applyAlignment="1">
      <alignment horizontal="centerContinuous" vertical="center" wrapText="1"/>
      <protection/>
    </xf>
    <xf numFmtId="0" fontId="23" fillId="0" borderId="11" xfId="19" applyFont="1" applyFill="1" applyBorder="1" applyAlignment="1">
      <alignment horizontal="center" vertical="center" wrapText="1"/>
      <protection/>
    </xf>
    <xf numFmtId="222" fontId="44" fillId="0" borderId="7" xfId="18" applyNumberFormat="1" applyFont="1" applyBorder="1" applyAlignment="1">
      <alignment horizontal="right"/>
      <protection/>
    </xf>
    <xf numFmtId="0" fontId="45" fillId="0" borderId="0" xfId="0" applyFont="1" applyAlignment="1">
      <alignment horizontal="justify"/>
    </xf>
    <xf numFmtId="222" fontId="24" fillId="0" borderId="7" xfId="19" applyNumberFormat="1" applyFont="1" applyFill="1" applyBorder="1">
      <alignment/>
      <protection/>
    </xf>
    <xf numFmtId="3" fontId="24" fillId="0" borderId="35" xfId="19" applyNumberFormat="1" applyFont="1" applyFill="1" applyBorder="1">
      <alignment/>
      <protection/>
    </xf>
    <xf numFmtId="222" fontId="24" fillId="0" borderId="36" xfId="19" applyNumberFormat="1" applyFont="1" applyFill="1" applyBorder="1">
      <alignment/>
      <protection/>
    </xf>
    <xf numFmtId="3" fontId="26" fillId="0" borderId="4" xfId="19" applyNumberFormat="1" applyFont="1" applyFill="1" applyBorder="1">
      <alignment/>
      <protection/>
    </xf>
    <xf numFmtId="3" fontId="26" fillId="0" borderId="37" xfId="19" applyNumberFormat="1" applyFont="1" applyFill="1" applyBorder="1">
      <alignment/>
      <protection/>
    </xf>
    <xf numFmtId="222" fontId="25" fillId="0" borderId="36" xfId="19" applyNumberFormat="1" applyFont="1" applyFill="1" applyBorder="1">
      <alignment/>
      <protection/>
    </xf>
    <xf numFmtId="3" fontId="25" fillId="0" borderId="35" xfId="19" applyNumberFormat="1" applyFont="1" applyFill="1" applyBorder="1">
      <alignment/>
      <protection/>
    </xf>
    <xf numFmtId="222" fontId="24" fillId="0" borderId="12" xfId="19" applyNumberFormat="1" applyFont="1" applyFill="1" applyBorder="1">
      <alignment/>
      <protection/>
    </xf>
    <xf numFmtId="3" fontId="48" fillId="0" borderId="35" xfId="0" applyNumberFormat="1" applyFont="1" applyBorder="1" applyAlignment="1">
      <alignment wrapText="1"/>
    </xf>
    <xf numFmtId="3" fontId="48" fillId="0" borderId="30" xfId="0" applyNumberFormat="1" applyFont="1" applyBorder="1" applyAlignment="1">
      <alignment wrapText="1"/>
    </xf>
    <xf numFmtId="3" fontId="48" fillId="0" borderId="7" xfId="0" applyNumberFormat="1" applyFont="1" applyBorder="1" applyAlignment="1">
      <alignment wrapText="1"/>
    </xf>
    <xf numFmtId="1" fontId="10" fillId="0" borderId="35" xfId="0" applyNumberFormat="1" applyFont="1" applyBorder="1" applyAlignment="1">
      <alignment wrapText="1"/>
    </xf>
    <xf numFmtId="3" fontId="48" fillId="0" borderId="12" xfId="0" applyNumberFormat="1" applyFont="1" applyBorder="1" applyAlignment="1">
      <alignment wrapText="1"/>
    </xf>
    <xf numFmtId="1" fontId="10" fillId="0" borderId="38" xfId="0" applyNumberFormat="1" applyFont="1" applyBorder="1" applyAlignment="1">
      <alignment wrapText="1"/>
    </xf>
    <xf numFmtId="3" fontId="48" fillId="0" borderId="35" xfId="0" applyNumberFormat="1" applyFont="1" applyFill="1" applyBorder="1" applyAlignment="1">
      <alignment wrapText="1"/>
    </xf>
    <xf numFmtId="3" fontId="48" fillId="0" borderId="7" xfId="0" applyNumberFormat="1" applyFont="1" applyFill="1" applyBorder="1" applyAlignment="1">
      <alignment wrapText="1"/>
    </xf>
    <xf numFmtId="3" fontId="6" fillId="0" borderId="39" xfId="0" applyNumberFormat="1" applyFont="1" applyFill="1" applyBorder="1" applyAlignment="1">
      <alignment wrapText="1"/>
    </xf>
    <xf numFmtId="3" fontId="6" fillId="0" borderId="39" xfId="0" applyNumberFormat="1" applyFont="1" applyBorder="1" applyAlignment="1">
      <alignment wrapText="1"/>
    </xf>
    <xf numFmtId="1" fontId="8" fillId="0" borderId="39" xfId="0" applyNumberFormat="1" applyFont="1" applyBorder="1" applyAlignment="1">
      <alignment wrapText="1"/>
    </xf>
    <xf numFmtId="3" fontId="48" fillId="0" borderId="12" xfId="0" applyNumberFormat="1" applyFont="1" applyFill="1" applyBorder="1" applyAlignment="1">
      <alignment wrapText="1"/>
    </xf>
    <xf numFmtId="3" fontId="25" fillId="0" borderId="7" xfId="18" applyNumberFormat="1" applyFont="1" applyBorder="1">
      <alignment/>
      <protection/>
    </xf>
    <xf numFmtId="222" fontId="25" fillId="0" borderId="7" xfId="18" applyNumberFormat="1" applyFont="1" applyBorder="1">
      <alignment/>
      <protection/>
    </xf>
    <xf numFmtId="3" fontId="25" fillId="0" borderId="40" xfId="18" applyNumberFormat="1" applyFont="1" applyBorder="1">
      <alignment/>
      <protection/>
    </xf>
    <xf numFmtId="222" fontId="25" fillId="0" borderId="40" xfId="18" applyNumberFormat="1" applyFont="1" applyBorder="1">
      <alignment/>
      <protection/>
    </xf>
    <xf numFmtId="3" fontId="25" fillId="0" borderId="7" xfId="0" applyNumberFormat="1" applyFont="1" applyBorder="1" applyAlignment="1">
      <alignment/>
    </xf>
    <xf numFmtId="222" fontId="25" fillId="0" borderId="7" xfId="0" applyNumberFormat="1" applyFont="1" applyBorder="1" applyAlignment="1">
      <alignment/>
    </xf>
    <xf numFmtId="3" fontId="25" fillId="0" borderId="40" xfId="0" applyNumberFormat="1" applyFont="1" applyBorder="1" applyAlignment="1">
      <alignment/>
    </xf>
    <xf numFmtId="222" fontId="25" fillId="0" borderId="40" xfId="0" applyNumberFormat="1" applyFont="1" applyBorder="1" applyAlignment="1">
      <alignment/>
    </xf>
    <xf numFmtId="0" fontId="0" fillId="0" borderId="0" xfId="21" applyFont="1">
      <alignment/>
      <protection/>
    </xf>
    <xf numFmtId="3" fontId="25" fillId="0" borderId="39" xfId="18" applyNumberFormat="1" applyFont="1" applyBorder="1">
      <alignment/>
      <protection/>
    </xf>
    <xf numFmtId="0" fontId="0" fillId="0" borderId="0" xfId="21" applyFont="1" applyBorder="1" applyAlignment="1">
      <alignment wrapText="1"/>
      <protection/>
    </xf>
    <xf numFmtId="0" fontId="22" fillId="0" borderId="0" xfId="19" applyFont="1" applyFill="1" applyBorder="1" applyAlignment="1">
      <alignment horizontal="center" wrapText="1"/>
      <protection/>
    </xf>
    <xf numFmtId="0" fontId="7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6" fillId="0" borderId="41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26" fillId="0" borderId="0" xfId="19" applyFont="1" applyFill="1" applyBorder="1" applyAlignment="1">
      <alignment horizontal="center" vertical="center" wrapText="1"/>
      <protection/>
    </xf>
    <xf numFmtId="0" fontId="0" fillId="0" borderId="0" xfId="18" applyFont="1" applyFill="1">
      <alignment/>
      <protection/>
    </xf>
    <xf numFmtId="0" fontId="3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right" wrapText="1"/>
    </xf>
    <xf numFmtId="0" fontId="6" fillId="0" borderId="0" xfId="18" applyFont="1" applyBorder="1" applyAlignment="1">
      <alignment horizontal="center"/>
      <protection/>
    </xf>
    <xf numFmtId="0" fontId="29" fillId="0" borderId="0" xfId="18" applyFont="1" applyBorder="1" applyAlignment="1">
      <alignment horizontal="center"/>
      <protection/>
    </xf>
    <xf numFmtId="0" fontId="29" fillId="0" borderId="0" xfId="18" applyFont="1" applyBorder="1" applyAlignment="1">
      <alignment horizontal="center" wrapText="1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_Ramuri_04" xfId="18"/>
    <cellStyle name="Обычный_RES si UTIL" xfId="19"/>
    <cellStyle name="Обычный_Res si Utilizari-99-2000" xfId="20"/>
    <cellStyle name="Обычный_КTrim1-2004guv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Butilizari\anual\ZAPA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618-3\COMMON\PIButilizari\anual\ZAPA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3SDACS5C\PIButilizari\trimestrial\ZAPAS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GTGPUVK1\PIButilizari\anual\ZAP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BS67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50.7109375" style="99" customWidth="1"/>
    <col min="2" max="2" width="14.57421875" style="59" bestFit="1" customWidth="1"/>
    <col min="3" max="3" width="14.8515625" style="59" bestFit="1" customWidth="1"/>
    <col min="4" max="4" width="14.8515625" style="59" customWidth="1"/>
    <col min="5" max="5" width="50.7109375" style="58" customWidth="1"/>
    <col min="6" max="6" width="10.8515625" style="58" bestFit="1" customWidth="1"/>
    <col min="7" max="7" width="9.28125" style="58" customWidth="1"/>
    <col min="8" max="8" width="8.8515625" style="58" customWidth="1"/>
    <col min="9" max="9" width="9.421875" style="58" customWidth="1"/>
    <col min="10" max="71" width="9.140625" style="58" customWidth="1"/>
    <col min="72" max="16384" width="9.140625" style="99" customWidth="1"/>
  </cols>
  <sheetData>
    <row r="1" spans="1:5" ht="24" customHeight="1">
      <c r="A1" s="179" t="s">
        <v>91</v>
      </c>
      <c r="B1" s="179"/>
      <c r="C1" s="179"/>
      <c r="D1" s="179"/>
      <c r="E1" s="179"/>
    </row>
    <row r="2" spans="1:5" ht="0.75" customHeight="1" hidden="1">
      <c r="A2" s="179"/>
      <c r="B2" s="179"/>
      <c r="C2" s="179"/>
      <c r="D2" s="179"/>
      <c r="E2" s="179"/>
    </row>
    <row r="3" spans="1:71" s="101" customFormat="1" ht="14.25" customHeight="1">
      <c r="A3" s="185" t="s">
        <v>92</v>
      </c>
      <c r="B3" s="185"/>
      <c r="C3" s="185"/>
      <c r="D3" s="185"/>
      <c r="E3" s="185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</row>
    <row r="4" spans="1:71" s="104" customFormat="1" ht="6" customHeight="1" hidden="1">
      <c r="A4" s="186"/>
      <c r="B4" s="186"/>
      <c r="C4" s="186"/>
      <c r="D4" s="186"/>
      <c r="E4" s="186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</row>
    <row r="5" spans="1:71" s="104" customFormat="1" ht="15.75" customHeight="1">
      <c r="A5" s="179" t="s">
        <v>259</v>
      </c>
      <c r="B5" s="179"/>
      <c r="C5" s="179"/>
      <c r="D5" s="179"/>
      <c r="E5" s="179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</row>
    <row r="6" spans="1:71" s="104" customFormat="1" ht="14.25" customHeight="1" thickBot="1">
      <c r="A6" s="13" t="s">
        <v>111</v>
      </c>
      <c r="B6" s="51"/>
      <c r="C6" s="51"/>
      <c r="D6" s="51"/>
      <c r="E6" s="15" t="s">
        <v>282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</row>
    <row r="7" spans="1:71" ht="93.75">
      <c r="A7" s="105"/>
      <c r="B7" s="145" t="s">
        <v>283</v>
      </c>
      <c r="C7" s="145" t="s">
        <v>284</v>
      </c>
      <c r="D7" s="144" t="s">
        <v>265</v>
      </c>
      <c r="E7" s="106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</row>
    <row r="8" spans="1:71" s="113" customFormat="1" ht="21" customHeight="1">
      <c r="A8" s="108" t="s">
        <v>93</v>
      </c>
      <c r="B8" s="128"/>
      <c r="C8" s="110"/>
      <c r="D8" s="109"/>
      <c r="E8" s="111" t="s">
        <v>94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</row>
    <row r="9" spans="1:5" ht="21" customHeight="1">
      <c r="A9" s="114" t="s">
        <v>95</v>
      </c>
      <c r="B9" s="54">
        <f>'VAB 2008 cu cont'!C24</f>
        <v>143002490</v>
      </c>
      <c r="C9" s="55">
        <f>'VAB 2008 co cont'!C24</f>
        <v>126669354</v>
      </c>
      <c r="D9" s="148">
        <v>106</v>
      </c>
      <c r="E9" s="115" t="s">
        <v>96</v>
      </c>
    </row>
    <row r="10" spans="1:5" ht="21" customHeight="1">
      <c r="A10" s="114" t="s">
        <v>97</v>
      </c>
      <c r="B10" s="54">
        <f>'VAB 2008 cu cont'!D24</f>
        <v>91228940</v>
      </c>
      <c r="C10" s="55">
        <f>'VAB 2008 co cont'!D24</f>
        <v>79252012</v>
      </c>
      <c r="D10" s="148">
        <v>105.5</v>
      </c>
      <c r="E10" s="115" t="s">
        <v>98</v>
      </c>
    </row>
    <row r="11" spans="1:5" ht="21" customHeight="1">
      <c r="A11" s="114" t="s">
        <v>99</v>
      </c>
      <c r="B11" s="54">
        <f>B9-B10</f>
        <v>51773550</v>
      </c>
      <c r="C11" s="149">
        <f>C9-C10</f>
        <v>47417342</v>
      </c>
      <c r="D11" s="148">
        <v>106.8</v>
      </c>
      <c r="E11" s="115" t="s">
        <v>100</v>
      </c>
    </row>
    <row r="12" spans="1:5" ht="21" customHeight="1">
      <c r="A12" s="114" t="s">
        <v>261</v>
      </c>
      <c r="B12" s="54">
        <v>11147995</v>
      </c>
      <c r="C12" s="55">
        <v>10199818</v>
      </c>
      <c r="D12" s="150">
        <v>113.1</v>
      </c>
      <c r="E12" s="115" t="s">
        <v>263</v>
      </c>
    </row>
    <row r="13" spans="1:71" s="141" customFormat="1" ht="26.25" customHeight="1">
      <c r="A13" s="138" t="s">
        <v>248</v>
      </c>
      <c r="B13" s="151">
        <f>B11+B12</f>
        <v>62921545</v>
      </c>
      <c r="C13" s="152">
        <f>C11+C12</f>
        <v>57617160</v>
      </c>
      <c r="D13" s="153">
        <v>107.8</v>
      </c>
      <c r="E13" s="139" t="s">
        <v>249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</row>
    <row r="14" spans="1:71" s="113" customFormat="1" ht="24" customHeight="1">
      <c r="A14" s="108" t="s">
        <v>101</v>
      </c>
      <c r="B14" s="128"/>
      <c r="C14" s="154"/>
      <c r="D14" s="148"/>
      <c r="E14" s="111" t="s">
        <v>102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</row>
    <row r="15" spans="1:5" ht="21" customHeight="1">
      <c r="A15" s="114" t="s">
        <v>219</v>
      </c>
      <c r="B15" s="54">
        <f>'Cons. Gosp. 2008'!B12</f>
        <v>57804430</v>
      </c>
      <c r="C15" s="55">
        <f>'Cons. Gosp. 2008'!C12</f>
        <v>52053324</v>
      </c>
      <c r="D15" s="148">
        <v>105.8</v>
      </c>
      <c r="E15" s="117" t="s">
        <v>103</v>
      </c>
    </row>
    <row r="16" spans="1:5" ht="28.5">
      <c r="A16" s="118" t="s">
        <v>104</v>
      </c>
      <c r="B16" s="54">
        <f>'APU 2008'!B14</f>
        <v>12844541</v>
      </c>
      <c r="C16" s="55">
        <f>'APU 2008'!C14</f>
        <v>11194989</v>
      </c>
      <c r="D16" s="148">
        <v>105</v>
      </c>
      <c r="E16" s="117" t="s">
        <v>279</v>
      </c>
    </row>
    <row r="17" spans="1:5" ht="42.75">
      <c r="A17" s="142" t="s">
        <v>262</v>
      </c>
      <c r="B17" s="54">
        <v>802397</v>
      </c>
      <c r="C17" s="55">
        <v>821449</v>
      </c>
      <c r="D17" s="148">
        <v>105.1</v>
      </c>
      <c r="E17" s="117" t="s">
        <v>105</v>
      </c>
    </row>
    <row r="18" spans="1:71" ht="21" customHeight="1">
      <c r="A18" s="114" t="s">
        <v>106</v>
      </c>
      <c r="B18" s="54">
        <f>'FBCF 2008'!B15</f>
        <v>21391380</v>
      </c>
      <c r="C18" s="55">
        <f>'FBCF 2008'!C15</f>
        <v>18623229</v>
      </c>
      <c r="D18" s="148">
        <v>102.2</v>
      </c>
      <c r="E18" s="117" t="s">
        <v>107</v>
      </c>
      <c r="BQ18" s="99"/>
      <c r="BR18" s="99"/>
      <c r="BS18" s="99"/>
    </row>
    <row r="19" spans="1:71" ht="21" customHeight="1">
      <c r="A19" s="114" t="s">
        <v>108</v>
      </c>
      <c r="B19" s="54">
        <v>3291611</v>
      </c>
      <c r="C19" s="55">
        <v>3125889</v>
      </c>
      <c r="D19" s="148">
        <v>146.2</v>
      </c>
      <c r="E19" s="117" t="s">
        <v>109</v>
      </c>
      <c r="BQ19" s="99"/>
      <c r="BR19" s="99"/>
      <c r="BS19" s="99"/>
    </row>
    <row r="20" spans="1:5" ht="21" customHeight="1">
      <c r="A20" s="114" t="s">
        <v>253</v>
      </c>
      <c r="B20" s="54">
        <f>B21-B22</f>
        <v>-33212814</v>
      </c>
      <c r="C20" s="55">
        <f>C21-C22</f>
        <v>-28201720</v>
      </c>
      <c r="D20" s="148"/>
      <c r="E20" s="119" t="s">
        <v>256</v>
      </c>
    </row>
    <row r="21" spans="1:5" ht="21" customHeight="1">
      <c r="A21" s="114" t="s">
        <v>254</v>
      </c>
      <c r="B21" s="54">
        <v>25683973</v>
      </c>
      <c r="C21" s="55">
        <v>25182661</v>
      </c>
      <c r="D21" s="148">
        <v>103.4</v>
      </c>
      <c r="E21" s="119" t="s">
        <v>257</v>
      </c>
    </row>
    <row r="22" spans="1:5" ht="21" customHeight="1" thickBot="1">
      <c r="A22" s="120" t="s">
        <v>255</v>
      </c>
      <c r="B22" s="56">
        <v>58896787</v>
      </c>
      <c r="C22" s="57">
        <v>53384381</v>
      </c>
      <c r="D22" s="155">
        <v>102.9</v>
      </c>
      <c r="E22" s="121" t="s">
        <v>258</v>
      </c>
    </row>
    <row r="23" spans="1:5" ht="16.5" customHeight="1">
      <c r="A23" s="102" t="s">
        <v>251</v>
      </c>
      <c r="B23" s="58"/>
      <c r="C23" s="58"/>
      <c r="D23" s="58"/>
      <c r="E23" s="122"/>
    </row>
    <row r="24" spans="1:4" ht="15.75" customHeight="1">
      <c r="A24" s="137" t="s">
        <v>252</v>
      </c>
      <c r="B24" s="133"/>
      <c r="C24" s="133"/>
      <c r="D24" s="58"/>
    </row>
    <row r="25" spans="1:4" ht="14.25" customHeight="1">
      <c r="A25" s="107"/>
      <c r="B25" s="133"/>
      <c r="C25" s="133"/>
      <c r="D25" s="58"/>
    </row>
    <row r="26" spans="1:4" ht="14.25" customHeight="1">
      <c r="A26" s="107"/>
      <c r="B26" s="58"/>
      <c r="C26" s="58"/>
      <c r="D26" s="58"/>
    </row>
    <row r="27" spans="1:4" ht="14.25" customHeight="1">
      <c r="A27" s="107"/>
      <c r="B27" s="58"/>
      <c r="C27" s="58"/>
      <c r="D27" s="58"/>
    </row>
    <row r="28" spans="1:4" ht="14.25" customHeight="1">
      <c r="A28" s="107"/>
      <c r="B28" s="58"/>
      <c r="C28" s="58"/>
      <c r="D28" s="58"/>
    </row>
    <row r="29" spans="1:4" ht="14.25">
      <c r="A29" s="107"/>
      <c r="B29" s="58"/>
      <c r="C29" s="58"/>
      <c r="D29" s="58"/>
    </row>
    <row r="30" spans="1:4" ht="14.25">
      <c r="A30" s="107"/>
      <c r="B30" s="58"/>
      <c r="C30" s="58"/>
      <c r="D30" s="58"/>
    </row>
    <row r="31" spans="1:4" ht="14.25">
      <c r="A31" s="107"/>
      <c r="B31" s="58"/>
      <c r="C31" s="58"/>
      <c r="D31" s="58"/>
    </row>
    <row r="32" spans="1:4" ht="14.25">
      <c r="A32" s="107"/>
      <c r="B32" s="58"/>
      <c r="C32" s="58"/>
      <c r="D32" s="58"/>
    </row>
    <row r="33" spans="1:4" ht="14.25" customHeight="1">
      <c r="A33" s="107"/>
      <c r="B33" s="58"/>
      <c r="C33" s="58"/>
      <c r="D33" s="58"/>
    </row>
    <row r="34" spans="1:4" ht="17.25" customHeight="1">
      <c r="A34" s="107"/>
      <c r="B34" s="58"/>
      <c r="C34" s="58"/>
      <c r="D34" s="58"/>
    </row>
    <row r="35" spans="1:4" ht="13.5" customHeight="1">
      <c r="A35" s="107"/>
      <c r="B35" s="58"/>
      <c r="C35" s="58"/>
      <c r="D35" s="58"/>
    </row>
    <row r="36" spans="1:4" ht="14.25" customHeight="1">
      <c r="A36" s="107"/>
      <c r="B36" s="58"/>
      <c r="C36" s="58"/>
      <c r="D36" s="58"/>
    </row>
    <row r="37" spans="1:4" ht="12" customHeight="1">
      <c r="A37" s="107"/>
      <c r="B37" s="58"/>
      <c r="C37" s="58"/>
      <c r="D37" s="58"/>
    </row>
    <row r="38" spans="1:4" ht="12" customHeight="1">
      <c r="A38" s="107"/>
      <c r="B38" s="58"/>
      <c r="C38" s="58"/>
      <c r="D38" s="58"/>
    </row>
    <row r="39" spans="1:4" ht="15" customHeight="1">
      <c r="A39" s="107"/>
      <c r="B39" s="58"/>
      <c r="C39" s="58"/>
      <c r="D39" s="58"/>
    </row>
    <row r="40" spans="1:4" ht="15.75" customHeight="1">
      <c r="A40" s="107"/>
      <c r="B40" s="58"/>
      <c r="C40" s="58"/>
      <c r="D40" s="58"/>
    </row>
    <row r="41" spans="1:4" ht="14.25">
      <c r="A41" s="107"/>
      <c r="B41" s="58"/>
      <c r="C41" s="58"/>
      <c r="D41" s="58"/>
    </row>
    <row r="42" spans="1:4" ht="14.25">
      <c r="A42" s="107"/>
      <c r="B42" s="58"/>
      <c r="C42" s="58"/>
      <c r="D42" s="58"/>
    </row>
    <row r="43" spans="1:4" ht="14.25">
      <c r="A43" s="107"/>
      <c r="B43" s="58"/>
      <c r="C43" s="58"/>
      <c r="D43" s="58"/>
    </row>
    <row r="44" spans="1:4" ht="14.25">
      <c r="A44" s="107"/>
      <c r="B44" s="58"/>
      <c r="C44" s="58"/>
      <c r="D44" s="58"/>
    </row>
    <row r="45" spans="1:4" ht="14.25">
      <c r="A45" s="107"/>
      <c r="B45" s="58"/>
      <c r="C45" s="58"/>
      <c r="D45" s="58"/>
    </row>
    <row r="46" spans="1:4" ht="14.25">
      <c r="A46" s="107"/>
      <c r="B46" s="58"/>
      <c r="C46" s="58"/>
      <c r="D46" s="58"/>
    </row>
    <row r="47" spans="1:4" ht="14.25">
      <c r="A47" s="107"/>
      <c r="B47" s="58"/>
      <c r="C47" s="58"/>
      <c r="D47" s="58"/>
    </row>
    <row r="48" spans="1:4" ht="14.25">
      <c r="A48" s="107"/>
      <c r="B48" s="58"/>
      <c r="C48" s="58"/>
      <c r="D48" s="58"/>
    </row>
    <row r="49" spans="1:4" ht="14.25">
      <c r="A49" s="107"/>
      <c r="B49" s="58"/>
      <c r="C49" s="58"/>
      <c r="D49" s="58"/>
    </row>
    <row r="50" spans="1:4" ht="14.25">
      <c r="A50" s="107"/>
      <c r="B50" s="58"/>
      <c r="C50" s="58"/>
      <c r="D50" s="58"/>
    </row>
    <row r="51" spans="1:4" ht="14.25">
      <c r="A51" s="107"/>
      <c r="B51" s="58"/>
      <c r="C51" s="58"/>
      <c r="D51" s="58"/>
    </row>
    <row r="52" spans="1:4" ht="14.25">
      <c r="A52" s="107"/>
      <c r="B52" s="58"/>
      <c r="C52" s="58"/>
      <c r="D52" s="58"/>
    </row>
    <row r="53" spans="1:4" ht="14.25">
      <c r="A53" s="107"/>
      <c r="B53" s="58"/>
      <c r="C53" s="58"/>
      <c r="D53" s="58"/>
    </row>
    <row r="54" spans="1:4" ht="14.25">
      <c r="A54" s="107"/>
      <c r="B54" s="58"/>
      <c r="C54" s="58"/>
      <c r="D54" s="58"/>
    </row>
    <row r="55" spans="1:4" ht="14.25">
      <c r="A55" s="107"/>
      <c r="B55" s="58"/>
      <c r="C55" s="58"/>
      <c r="D55" s="58"/>
    </row>
    <row r="56" spans="1:4" ht="14.25">
      <c r="A56" s="107"/>
      <c r="B56" s="58"/>
      <c r="C56" s="58"/>
      <c r="D56" s="58"/>
    </row>
    <row r="57" spans="1:4" ht="14.25">
      <c r="A57" s="107"/>
      <c r="B57" s="58"/>
      <c r="C57" s="58"/>
      <c r="D57" s="58"/>
    </row>
    <row r="58" spans="1:4" ht="14.25">
      <c r="A58" s="107"/>
      <c r="B58" s="58"/>
      <c r="C58" s="58"/>
      <c r="D58" s="58"/>
    </row>
    <row r="59" spans="1:4" ht="14.25">
      <c r="A59" s="107"/>
      <c r="B59" s="58"/>
      <c r="C59" s="58"/>
      <c r="D59" s="58"/>
    </row>
    <row r="60" spans="1:4" ht="14.25">
      <c r="A60" s="107"/>
      <c r="B60" s="58"/>
      <c r="C60" s="58"/>
      <c r="D60" s="58"/>
    </row>
    <row r="61" spans="1:4" ht="14.25">
      <c r="A61" s="107"/>
      <c r="B61" s="58"/>
      <c r="C61" s="58"/>
      <c r="D61" s="58"/>
    </row>
    <row r="62" spans="1:4" ht="14.25">
      <c r="A62" s="107"/>
      <c r="B62" s="58"/>
      <c r="C62" s="58"/>
      <c r="D62" s="58"/>
    </row>
    <row r="63" spans="1:4" ht="14.25">
      <c r="A63" s="107"/>
      <c r="B63" s="58"/>
      <c r="C63" s="58"/>
      <c r="D63" s="58"/>
    </row>
    <row r="64" spans="1:4" ht="14.25">
      <c r="A64" s="107"/>
      <c r="B64" s="58"/>
      <c r="C64" s="58"/>
      <c r="D64" s="58"/>
    </row>
    <row r="65" spans="1:4" ht="14.25">
      <c r="A65" s="107"/>
      <c r="B65" s="58"/>
      <c r="C65" s="58"/>
      <c r="D65" s="58"/>
    </row>
    <row r="66" spans="1:4" ht="14.25">
      <c r="A66" s="107"/>
      <c r="B66" s="58"/>
      <c r="C66" s="58"/>
      <c r="D66" s="58"/>
    </row>
    <row r="67" spans="1:4" ht="14.25">
      <c r="A67" s="107"/>
      <c r="B67" s="58"/>
      <c r="C67" s="58"/>
      <c r="D67" s="58"/>
    </row>
  </sheetData>
  <mergeCells count="5">
    <mergeCell ref="A5:E5"/>
    <mergeCell ref="A1:E1"/>
    <mergeCell ref="A3:E3"/>
    <mergeCell ref="A2:E2"/>
    <mergeCell ref="A4:E4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G43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B1" sqref="B1:G1"/>
    </sheetView>
  </sheetViews>
  <sheetFormatPr defaultColWidth="9.140625" defaultRowHeight="12.75"/>
  <cols>
    <col min="1" max="1" width="11.140625" style="70" customWidth="1"/>
    <col min="2" max="2" width="91.00390625" style="1" customWidth="1"/>
    <col min="3" max="4" width="20.57421875" style="1" customWidth="1"/>
    <col min="5" max="5" width="22.140625" style="8" customWidth="1"/>
    <col min="6" max="6" width="4.00390625" style="8" customWidth="1" collapsed="1"/>
    <col min="7" max="7" width="91.140625" style="1" customWidth="1"/>
    <col min="8" max="16384" width="11.421875" style="1" customWidth="1"/>
  </cols>
  <sheetData>
    <row r="1" spans="1:7" s="72" customFormat="1" ht="24">
      <c r="A1" s="71"/>
      <c r="B1" s="187" t="s">
        <v>0</v>
      </c>
      <c r="C1" s="187"/>
      <c r="D1" s="187"/>
      <c r="E1" s="187"/>
      <c r="F1" s="187"/>
      <c r="G1" s="187"/>
    </row>
    <row r="2" spans="2:7" ht="22.5" customHeight="1">
      <c r="B2" s="188" t="s">
        <v>1</v>
      </c>
      <c r="C2" s="188"/>
      <c r="D2" s="188"/>
      <c r="E2" s="188"/>
      <c r="F2" s="188"/>
      <c r="G2" s="188"/>
    </row>
    <row r="3" spans="2:7" ht="27" customHeight="1">
      <c r="B3" s="189" t="s">
        <v>259</v>
      </c>
      <c r="C3" s="189"/>
      <c r="D3" s="189"/>
      <c r="E3" s="189"/>
      <c r="F3" s="189"/>
      <c r="G3" s="189"/>
    </row>
    <row r="4" spans="1:7" ht="22.5" customHeight="1" thickBot="1">
      <c r="A4" s="180" t="s">
        <v>280</v>
      </c>
      <c r="B4" s="180"/>
      <c r="C4" s="2"/>
      <c r="D4" s="3"/>
      <c r="E4" s="123"/>
      <c r="F4" s="2"/>
      <c r="G4" s="4" t="s">
        <v>281</v>
      </c>
    </row>
    <row r="5" spans="1:7" ht="83.25">
      <c r="A5" s="95"/>
      <c r="B5" s="80"/>
      <c r="C5" s="89" t="s">
        <v>211</v>
      </c>
      <c r="D5" s="90" t="s">
        <v>212</v>
      </c>
      <c r="E5" s="91" t="s">
        <v>48</v>
      </c>
      <c r="F5" s="81"/>
      <c r="G5" s="82"/>
    </row>
    <row r="6" spans="1:7" ht="21.75">
      <c r="A6" s="96" t="s">
        <v>160</v>
      </c>
      <c r="B6" s="69" t="s">
        <v>2</v>
      </c>
      <c r="C6" s="156">
        <v>16697623</v>
      </c>
      <c r="D6" s="157">
        <v>11172723</v>
      </c>
      <c r="E6" s="158">
        <f>C6-D6</f>
        <v>5524900</v>
      </c>
      <c r="F6" s="159"/>
      <c r="G6" s="84" t="s">
        <v>3</v>
      </c>
    </row>
    <row r="7" spans="1:7" ht="21.75">
      <c r="A7" s="96" t="s">
        <v>161</v>
      </c>
      <c r="B7" s="69" t="s">
        <v>4</v>
      </c>
      <c r="C7" s="156">
        <v>42143</v>
      </c>
      <c r="D7" s="158">
        <v>23027</v>
      </c>
      <c r="E7" s="158">
        <f>C7-D7</f>
        <v>19116</v>
      </c>
      <c r="F7" s="159"/>
      <c r="G7" s="84" t="s">
        <v>5</v>
      </c>
    </row>
    <row r="8" spans="1:7" ht="21.75">
      <c r="A8" s="96" t="s">
        <v>162</v>
      </c>
      <c r="B8" s="69" t="s">
        <v>6</v>
      </c>
      <c r="C8" s="156">
        <v>670153</v>
      </c>
      <c r="D8" s="158">
        <v>355008</v>
      </c>
      <c r="E8" s="158">
        <f>C8-D8</f>
        <v>315145</v>
      </c>
      <c r="F8" s="159"/>
      <c r="G8" s="84" t="s">
        <v>7</v>
      </c>
    </row>
    <row r="9" spans="1:7" ht="21.75">
      <c r="A9" s="96" t="s">
        <v>163</v>
      </c>
      <c r="B9" s="69" t="s">
        <v>8</v>
      </c>
      <c r="C9" s="156">
        <f>SUM(C11:C39)</f>
        <v>31411251</v>
      </c>
      <c r="D9" s="156">
        <f>SUM(D11:D39)</f>
        <v>24317304</v>
      </c>
      <c r="E9" s="156">
        <f>SUM(E11:E39)</f>
        <v>7093947</v>
      </c>
      <c r="F9" s="159"/>
      <c r="G9" s="84" t="s">
        <v>9</v>
      </c>
    </row>
    <row r="10" spans="1:7" ht="21.75">
      <c r="A10" s="96" t="s">
        <v>164</v>
      </c>
      <c r="B10" s="69" t="s">
        <v>10</v>
      </c>
      <c r="C10" s="156">
        <f>SUM(C11:C19)</f>
        <v>14288459</v>
      </c>
      <c r="D10" s="156">
        <f>SUM(D11:D19)</f>
        <v>11519611</v>
      </c>
      <c r="E10" s="156">
        <f>SUM(E11:E19)</f>
        <v>2768848</v>
      </c>
      <c r="F10" s="159"/>
      <c r="G10" s="84" t="s">
        <v>11</v>
      </c>
    </row>
    <row r="11" spans="1:7" ht="40.5">
      <c r="A11" s="96" t="s">
        <v>220</v>
      </c>
      <c r="B11" s="124" t="s">
        <v>221</v>
      </c>
      <c r="C11" s="156">
        <v>1723241</v>
      </c>
      <c r="D11" s="156">
        <v>1430054</v>
      </c>
      <c r="E11" s="158">
        <f>C11-D11</f>
        <v>293187</v>
      </c>
      <c r="F11" s="159"/>
      <c r="G11" s="126" t="s">
        <v>238</v>
      </c>
    </row>
    <row r="12" spans="1:7" ht="21.75">
      <c r="A12" s="96" t="s">
        <v>222</v>
      </c>
      <c r="B12" s="124" t="s">
        <v>230</v>
      </c>
      <c r="C12" s="156">
        <v>102809</v>
      </c>
      <c r="D12" s="156">
        <v>78710</v>
      </c>
      <c r="E12" s="158">
        <f aca="true" t="shared" si="0" ref="E12:E19">C12-D12</f>
        <v>24099</v>
      </c>
      <c r="F12" s="159"/>
      <c r="G12" s="126" t="s">
        <v>239</v>
      </c>
    </row>
    <row r="13" spans="1:7" ht="21.75">
      <c r="A13" s="96" t="s">
        <v>223</v>
      </c>
      <c r="B13" s="124" t="s">
        <v>231</v>
      </c>
      <c r="C13" s="156">
        <v>1410313</v>
      </c>
      <c r="D13" s="156">
        <v>1183896</v>
      </c>
      <c r="E13" s="158">
        <f t="shared" si="0"/>
        <v>226417</v>
      </c>
      <c r="F13" s="159"/>
      <c r="G13" s="126" t="s">
        <v>240</v>
      </c>
    </row>
    <row r="14" spans="1:7" ht="21.75">
      <c r="A14" s="96" t="s">
        <v>224</v>
      </c>
      <c r="B14" s="124" t="s">
        <v>232</v>
      </c>
      <c r="C14" s="156">
        <v>1542733</v>
      </c>
      <c r="D14" s="156">
        <v>1349818</v>
      </c>
      <c r="E14" s="158">
        <f t="shared" si="0"/>
        <v>192915</v>
      </c>
      <c r="F14" s="159"/>
      <c r="G14" s="125" t="s">
        <v>241</v>
      </c>
    </row>
    <row r="15" spans="1:7" ht="21.75">
      <c r="A15" s="96" t="s">
        <v>225</v>
      </c>
      <c r="B15" s="124" t="s">
        <v>233</v>
      </c>
      <c r="C15" s="156">
        <v>1399823</v>
      </c>
      <c r="D15" s="156">
        <v>1130774</v>
      </c>
      <c r="E15" s="158">
        <f t="shared" si="0"/>
        <v>269049</v>
      </c>
      <c r="F15" s="159"/>
      <c r="G15" s="125" t="s">
        <v>242</v>
      </c>
    </row>
    <row r="16" spans="1:7" ht="40.5">
      <c r="A16" s="96" t="s">
        <v>226</v>
      </c>
      <c r="B16" s="124" t="s">
        <v>234</v>
      </c>
      <c r="C16" s="156">
        <v>275874</v>
      </c>
      <c r="D16" s="156">
        <v>236878</v>
      </c>
      <c r="E16" s="158">
        <f t="shared" si="0"/>
        <v>38996</v>
      </c>
      <c r="F16" s="159"/>
      <c r="G16" s="125" t="s">
        <v>243</v>
      </c>
    </row>
    <row r="17" spans="1:7" ht="21.75">
      <c r="A17" s="96" t="s">
        <v>227</v>
      </c>
      <c r="B17" s="124" t="s">
        <v>235</v>
      </c>
      <c r="C17" s="156">
        <v>101801</v>
      </c>
      <c r="D17" s="156">
        <v>48729</v>
      </c>
      <c r="E17" s="158">
        <f t="shared" si="0"/>
        <v>53072</v>
      </c>
      <c r="F17" s="159"/>
      <c r="G17" s="125" t="s">
        <v>244</v>
      </c>
    </row>
    <row r="18" spans="1:7" ht="21.75">
      <c r="A18" s="96" t="s">
        <v>228</v>
      </c>
      <c r="B18" s="124" t="s">
        <v>236</v>
      </c>
      <c r="C18" s="156">
        <v>3333771</v>
      </c>
      <c r="D18" s="156">
        <v>2453133</v>
      </c>
      <c r="E18" s="158">
        <f t="shared" si="0"/>
        <v>880638</v>
      </c>
      <c r="F18" s="159"/>
      <c r="G18" s="125" t="s">
        <v>245</v>
      </c>
    </row>
    <row r="19" spans="1:7" ht="21.75">
      <c r="A19" s="96" t="s">
        <v>229</v>
      </c>
      <c r="B19" s="124" t="s">
        <v>237</v>
      </c>
      <c r="C19" s="156">
        <v>4398094</v>
      </c>
      <c r="D19" s="156">
        <v>3607619</v>
      </c>
      <c r="E19" s="158">
        <f t="shared" si="0"/>
        <v>790475</v>
      </c>
      <c r="F19" s="159"/>
      <c r="G19" s="125" t="s">
        <v>246</v>
      </c>
    </row>
    <row r="20" spans="1:7" ht="21.75">
      <c r="A20" s="96" t="s">
        <v>191</v>
      </c>
      <c r="B20" s="69" t="s">
        <v>12</v>
      </c>
      <c r="C20" s="156">
        <v>393311</v>
      </c>
      <c r="D20" s="156">
        <v>316976</v>
      </c>
      <c r="E20" s="158">
        <f aca="true" t="shared" si="1" ref="E20:E39">C20-D20</f>
        <v>76335</v>
      </c>
      <c r="F20" s="159"/>
      <c r="G20" s="84" t="s">
        <v>13</v>
      </c>
    </row>
    <row r="21" spans="1:7" ht="21.75">
      <c r="A21" s="96" t="s">
        <v>192</v>
      </c>
      <c r="B21" s="69" t="s">
        <v>14</v>
      </c>
      <c r="C21" s="156">
        <v>730880</v>
      </c>
      <c r="D21" s="156">
        <v>481168</v>
      </c>
      <c r="E21" s="158">
        <f t="shared" si="1"/>
        <v>249712</v>
      </c>
      <c r="F21" s="159"/>
      <c r="G21" s="84" t="s">
        <v>15</v>
      </c>
    </row>
    <row r="22" spans="1:7" ht="40.5">
      <c r="A22" s="96" t="s">
        <v>193</v>
      </c>
      <c r="B22" s="69" t="s">
        <v>16</v>
      </c>
      <c r="C22" s="156">
        <v>3242189</v>
      </c>
      <c r="D22" s="156">
        <v>2631047</v>
      </c>
      <c r="E22" s="158">
        <f t="shared" si="1"/>
        <v>611142</v>
      </c>
      <c r="F22" s="159"/>
      <c r="G22" s="84" t="s">
        <v>17</v>
      </c>
    </row>
    <row r="23" spans="1:7" ht="40.5">
      <c r="A23" s="96" t="s">
        <v>194</v>
      </c>
      <c r="B23" s="69" t="s">
        <v>18</v>
      </c>
      <c r="C23" s="156">
        <v>700648</v>
      </c>
      <c r="D23" s="156">
        <v>535069</v>
      </c>
      <c r="E23" s="158">
        <f t="shared" si="1"/>
        <v>165579</v>
      </c>
      <c r="F23" s="159"/>
      <c r="G23" s="84" t="s">
        <v>19</v>
      </c>
    </row>
    <row r="24" spans="1:7" ht="21.75">
      <c r="A24" s="96" t="s">
        <v>195</v>
      </c>
      <c r="B24" s="69" t="s">
        <v>20</v>
      </c>
      <c r="C24" s="156">
        <v>546618</v>
      </c>
      <c r="D24" s="156">
        <v>412565</v>
      </c>
      <c r="E24" s="158">
        <f t="shared" si="1"/>
        <v>134053</v>
      </c>
      <c r="F24" s="159"/>
      <c r="G24" s="84" t="s">
        <v>21</v>
      </c>
    </row>
    <row r="25" spans="1:7" ht="21.75">
      <c r="A25" s="96" t="s">
        <v>196</v>
      </c>
      <c r="B25" s="69" t="s">
        <v>22</v>
      </c>
      <c r="C25" s="156">
        <v>495249</v>
      </c>
      <c r="D25" s="156">
        <v>426027</v>
      </c>
      <c r="E25" s="158">
        <f t="shared" si="1"/>
        <v>69222</v>
      </c>
      <c r="F25" s="159"/>
      <c r="G25" s="84" t="s">
        <v>23</v>
      </c>
    </row>
    <row r="26" spans="1:7" ht="40.5">
      <c r="A26" s="96" t="s">
        <v>197</v>
      </c>
      <c r="B26" s="69" t="s">
        <v>24</v>
      </c>
      <c r="C26" s="156">
        <v>803486</v>
      </c>
      <c r="D26" s="156">
        <v>543285</v>
      </c>
      <c r="E26" s="158">
        <f t="shared" si="1"/>
        <v>260201</v>
      </c>
      <c r="F26" s="159"/>
      <c r="G26" s="84" t="s">
        <v>25</v>
      </c>
    </row>
    <row r="27" spans="1:7" ht="40.5">
      <c r="A27" s="96" t="s">
        <v>198</v>
      </c>
      <c r="B27" s="69" t="s">
        <v>142</v>
      </c>
      <c r="C27" s="156">
        <v>622069</v>
      </c>
      <c r="D27" s="156">
        <v>490953</v>
      </c>
      <c r="E27" s="158">
        <f t="shared" si="1"/>
        <v>131116</v>
      </c>
      <c r="F27" s="159"/>
      <c r="G27" s="84" t="s">
        <v>143</v>
      </c>
    </row>
    <row r="28" spans="1:7" ht="21.75">
      <c r="A28" s="96" t="s">
        <v>199</v>
      </c>
      <c r="B28" s="69" t="s">
        <v>26</v>
      </c>
      <c r="C28" s="156">
        <v>1103272</v>
      </c>
      <c r="D28" s="156">
        <v>868275</v>
      </c>
      <c r="E28" s="158">
        <f t="shared" si="1"/>
        <v>234997</v>
      </c>
      <c r="F28" s="159"/>
      <c r="G28" s="84" t="s">
        <v>27</v>
      </c>
    </row>
    <row r="29" spans="1:7" ht="40.5">
      <c r="A29" s="96" t="s">
        <v>200</v>
      </c>
      <c r="B29" s="69" t="s">
        <v>28</v>
      </c>
      <c r="C29" s="156">
        <v>3834533</v>
      </c>
      <c r="D29" s="156">
        <v>2782197</v>
      </c>
      <c r="E29" s="158">
        <f t="shared" si="1"/>
        <v>1052336</v>
      </c>
      <c r="F29" s="159"/>
      <c r="G29" s="84" t="s">
        <v>29</v>
      </c>
    </row>
    <row r="30" spans="1:7" ht="21.75">
      <c r="A30" s="96" t="s">
        <v>201</v>
      </c>
      <c r="B30" s="69" t="s">
        <v>30</v>
      </c>
      <c r="C30" s="156">
        <v>214717</v>
      </c>
      <c r="D30" s="156">
        <v>141881</v>
      </c>
      <c r="E30" s="158">
        <f t="shared" si="1"/>
        <v>72836</v>
      </c>
      <c r="F30" s="159"/>
      <c r="G30" s="84" t="s">
        <v>31</v>
      </c>
    </row>
    <row r="31" spans="1:7" ht="40.5">
      <c r="A31" s="96" t="s">
        <v>202</v>
      </c>
      <c r="B31" s="69" t="s">
        <v>32</v>
      </c>
      <c r="C31" s="156">
        <v>1099882</v>
      </c>
      <c r="D31" s="156">
        <v>854184</v>
      </c>
      <c r="E31" s="158">
        <f t="shared" si="1"/>
        <v>245698</v>
      </c>
      <c r="F31" s="159"/>
      <c r="G31" s="84" t="s">
        <v>33</v>
      </c>
    </row>
    <row r="32" spans="1:7" ht="21.75">
      <c r="A32" s="96" t="s">
        <v>203</v>
      </c>
      <c r="B32" s="69" t="s">
        <v>34</v>
      </c>
      <c r="C32" s="156">
        <v>683744</v>
      </c>
      <c r="D32" s="156">
        <v>445776</v>
      </c>
      <c r="E32" s="158">
        <f t="shared" si="1"/>
        <v>237968</v>
      </c>
      <c r="F32" s="159"/>
      <c r="G32" s="84" t="s">
        <v>35</v>
      </c>
    </row>
    <row r="33" spans="1:7" ht="40.5">
      <c r="A33" s="96" t="s">
        <v>204</v>
      </c>
      <c r="B33" s="69" t="s">
        <v>165</v>
      </c>
      <c r="C33" s="156">
        <v>220630</v>
      </c>
      <c r="D33" s="156">
        <v>183320</v>
      </c>
      <c r="E33" s="158">
        <f t="shared" si="1"/>
        <v>37310</v>
      </c>
      <c r="F33" s="159"/>
      <c r="G33" s="84" t="s">
        <v>37</v>
      </c>
    </row>
    <row r="34" spans="1:7" ht="21.75">
      <c r="A34" s="96" t="s">
        <v>205</v>
      </c>
      <c r="B34" s="69" t="s">
        <v>38</v>
      </c>
      <c r="C34" s="156">
        <v>353463</v>
      </c>
      <c r="D34" s="156">
        <v>171428</v>
      </c>
      <c r="E34" s="158">
        <f t="shared" si="1"/>
        <v>182035</v>
      </c>
      <c r="F34" s="159"/>
      <c r="G34" s="84" t="s">
        <v>39</v>
      </c>
    </row>
    <row r="35" spans="1:7" ht="60.75">
      <c r="A35" s="96" t="s">
        <v>206</v>
      </c>
      <c r="B35" s="69" t="s">
        <v>166</v>
      </c>
      <c r="C35" s="156">
        <v>104897</v>
      </c>
      <c r="D35" s="156">
        <v>64904</v>
      </c>
      <c r="E35" s="158">
        <f t="shared" si="1"/>
        <v>39993</v>
      </c>
      <c r="F35" s="159"/>
      <c r="G35" s="84" t="s">
        <v>41</v>
      </c>
    </row>
    <row r="36" spans="1:7" ht="40.5">
      <c r="A36" s="96" t="s">
        <v>207</v>
      </c>
      <c r="B36" s="69" t="s">
        <v>42</v>
      </c>
      <c r="C36" s="156">
        <v>355001</v>
      </c>
      <c r="D36" s="156">
        <v>171081</v>
      </c>
      <c r="E36" s="158">
        <f t="shared" si="1"/>
        <v>183920</v>
      </c>
      <c r="F36" s="159"/>
      <c r="G36" s="84" t="s">
        <v>43</v>
      </c>
    </row>
    <row r="37" spans="1:7" ht="40.5">
      <c r="A37" s="96" t="s">
        <v>208</v>
      </c>
      <c r="B37" s="69" t="s">
        <v>144</v>
      </c>
      <c r="C37" s="156">
        <v>45982</v>
      </c>
      <c r="D37" s="156">
        <v>29104</v>
      </c>
      <c r="E37" s="158">
        <f t="shared" si="1"/>
        <v>16878</v>
      </c>
      <c r="F37" s="159"/>
      <c r="G37" s="84" t="s">
        <v>145</v>
      </c>
    </row>
    <row r="38" spans="1:7" ht="40.5">
      <c r="A38" s="96" t="s">
        <v>209</v>
      </c>
      <c r="B38" s="69" t="s">
        <v>44</v>
      </c>
      <c r="C38" s="156">
        <v>842604</v>
      </c>
      <c r="D38" s="156">
        <v>602742</v>
      </c>
      <c r="E38" s="158">
        <f t="shared" si="1"/>
        <v>239862</v>
      </c>
      <c r="F38" s="159"/>
      <c r="G38" s="84" t="s">
        <v>45</v>
      </c>
    </row>
    <row r="39" spans="1:7" ht="22.5" thickBot="1">
      <c r="A39" s="97" t="s">
        <v>210</v>
      </c>
      <c r="B39" s="98" t="s">
        <v>46</v>
      </c>
      <c r="C39" s="160">
        <v>729617</v>
      </c>
      <c r="D39" s="160">
        <v>645711</v>
      </c>
      <c r="E39" s="160">
        <f t="shared" si="1"/>
        <v>83906</v>
      </c>
      <c r="F39" s="161"/>
      <c r="G39" s="94" t="s">
        <v>47</v>
      </c>
    </row>
    <row r="40" spans="3:6" ht="18">
      <c r="C40" s="6"/>
      <c r="D40" s="6"/>
      <c r="E40" s="6"/>
      <c r="F40" s="6"/>
    </row>
    <row r="41" spans="3:6" ht="36.75" customHeight="1">
      <c r="C41" s="6"/>
      <c r="D41" s="7"/>
      <c r="E41" s="6"/>
      <c r="F41" s="6"/>
    </row>
    <row r="42" spans="3:6" ht="18">
      <c r="C42" s="6"/>
      <c r="D42" s="6"/>
      <c r="E42" s="6"/>
      <c r="F42" s="6"/>
    </row>
    <row r="43" spans="5:6" ht="18">
      <c r="E43" s="1"/>
      <c r="F43" s="1"/>
    </row>
  </sheetData>
  <mergeCells count="4">
    <mergeCell ref="A4:B4"/>
    <mergeCell ref="B1:G1"/>
    <mergeCell ref="B2:G2"/>
    <mergeCell ref="B3:G3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G27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0.00390625" style="70" customWidth="1"/>
    <col min="2" max="2" width="88.7109375" style="1" customWidth="1"/>
    <col min="3" max="3" width="22.57421875" style="1" customWidth="1"/>
    <col min="4" max="4" width="21.28125" style="1" bestFit="1" customWidth="1"/>
    <col min="5" max="5" width="22.00390625" style="8" customWidth="1"/>
    <col min="6" max="6" width="3.8515625" style="8" customWidth="1"/>
    <col min="7" max="7" width="91.7109375" style="1" customWidth="1"/>
    <col min="8" max="16384" width="11.421875" style="1" customWidth="1"/>
  </cols>
  <sheetData>
    <row r="1" spans="1:7" ht="29.25" customHeight="1" thickBot="1">
      <c r="A1" s="190" t="s">
        <v>260</v>
      </c>
      <c r="B1" s="190"/>
      <c r="C1" s="2"/>
      <c r="D1" s="3"/>
      <c r="E1" s="2"/>
      <c r="F1" s="2"/>
      <c r="G1" s="191" t="s">
        <v>49</v>
      </c>
    </row>
    <row r="2" spans="1:7" ht="83.25">
      <c r="A2" s="95"/>
      <c r="B2" s="80"/>
      <c r="C2" s="89" t="s">
        <v>211</v>
      </c>
      <c r="D2" s="90" t="s">
        <v>212</v>
      </c>
      <c r="E2" s="91" t="s">
        <v>48</v>
      </c>
      <c r="F2" s="81"/>
      <c r="G2" s="82"/>
    </row>
    <row r="3" spans="1:7" ht="30" customHeight="1">
      <c r="A3" s="83" t="s">
        <v>167</v>
      </c>
      <c r="B3" s="5" t="s">
        <v>50</v>
      </c>
      <c r="C3" s="156">
        <v>4204509</v>
      </c>
      <c r="D3" s="157">
        <v>2876386</v>
      </c>
      <c r="E3" s="158">
        <f aca="true" t="shared" si="0" ref="E3:E23">C3-D3</f>
        <v>1328123</v>
      </c>
      <c r="F3" s="159"/>
      <c r="G3" s="84" t="s">
        <v>51</v>
      </c>
    </row>
    <row r="4" spans="1:7" ht="30" customHeight="1">
      <c r="A4" s="85" t="s">
        <v>168</v>
      </c>
      <c r="B4" s="5" t="s">
        <v>52</v>
      </c>
      <c r="C4" s="156">
        <v>17056954</v>
      </c>
      <c r="D4" s="158">
        <v>13941918</v>
      </c>
      <c r="E4" s="158">
        <f t="shared" si="0"/>
        <v>3115036</v>
      </c>
      <c r="F4" s="159"/>
      <c r="G4" s="84" t="s">
        <v>53</v>
      </c>
    </row>
    <row r="5" spans="1:7" s="8" customFormat="1" ht="60.75">
      <c r="A5" s="85" t="s">
        <v>169</v>
      </c>
      <c r="B5" s="5" t="s">
        <v>54</v>
      </c>
      <c r="C5" s="156">
        <v>15527969</v>
      </c>
      <c r="D5" s="156">
        <v>7379344</v>
      </c>
      <c r="E5" s="156">
        <f t="shared" si="0"/>
        <v>8148625</v>
      </c>
      <c r="F5" s="159"/>
      <c r="G5" s="84" t="s">
        <v>55</v>
      </c>
    </row>
    <row r="6" spans="1:7" ht="29.25" customHeight="1">
      <c r="A6" s="85" t="s">
        <v>170</v>
      </c>
      <c r="B6" s="5" t="s">
        <v>56</v>
      </c>
      <c r="C6" s="156">
        <v>1985267</v>
      </c>
      <c r="D6" s="156">
        <v>1140210</v>
      </c>
      <c r="E6" s="158">
        <f t="shared" si="0"/>
        <v>845057</v>
      </c>
      <c r="F6" s="159"/>
      <c r="G6" s="84" t="s">
        <v>57</v>
      </c>
    </row>
    <row r="7" spans="1:7" ht="43.5" customHeight="1">
      <c r="A7" s="85" t="s">
        <v>171</v>
      </c>
      <c r="B7" s="5" t="s">
        <v>58</v>
      </c>
      <c r="C7" s="156">
        <v>13789932</v>
      </c>
      <c r="D7" s="156">
        <v>10105414</v>
      </c>
      <c r="E7" s="158">
        <f t="shared" si="0"/>
        <v>3684518</v>
      </c>
      <c r="F7" s="159"/>
      <c r="G7" s="84" t="s">
        <v>146</v>
      </c>
    </row>
    <row r="8" spans="1:7" ht="30" customHeight="1">
      <c r="A8" s="85" t="s">
        <v>172</v>
      </c>
      <c r="B8" s="5" t="s">
        <v>59</v>
      </c>
      <c r="C8" s="156">
        <v>6310166</v>
      </c>
      <c r="D8" s="156">
        <v>2393628</v>
      </c>
      <c r="E8" s="158">
        <f t="shared" si="0"/>
        <v>3916538</v>
      </c>
      <c r="F8" s="159"/>
      <c r="G8" s="84" t="s">
        <v>60</v>
      </c>
    </row>
    <row r="9" spans="1:7" ht="30" customHeight="1">
      <c r="A9" s="85" t="s">
        <v>173</v>
      </c>
      <c r="B9" s="5" t="s">
        <v>61</v>
      </c>
      <c r="C9" s="156">
        <v>7703337</v>
      </c>
      <c r="D9" s="156">
        <v>3922111</v>
      </c>
      <c r="E9" s="158">
        <f t="shared" si="0"/>
        <v>3781226</v>
      </c>
      <c r="F9" s="159"/>
      <c r="G9" s="84" t="s">
        <v>62</v>
      </c>
    </row>
    <row r="10" spans="1:7" ht="30" customHeight="1">
      <c r="A10" s="85" t="s">
        <v>174</v>
      </c>
      <c r="B10" s="5" t="s">
        <v>63</v>
      </c>
      <c r="C10" s="156">
        <v>5869728</v>
      </c>
      <c r="D10" s="156">
        <v>2747436</v>
      </c>
      <c r="E10" s="158">
        <f t="shared" si="0"/>
        <v>3122292</v>
      </c>
      <c r="F10" s="159"/>
      <c r="G10" s="84" t="s">
        <v>64</v>
      </c>
    </row>
    <row r="11" spans="1:7" ht="44.25" customHeight="1">
      <c r="A11" s="85" t="s">
        <v>175</v>
      </c>
      <c r="B11" s="5" t="s">
        <v>65</v>
      </c>
      <c r="C11" s="156">
        <v>61836</v>
      </c>
      <c r="D11" s="156">
        <v>34139</v>
      </c>
      <c r="E11" s="158">
        <f t="shared" si="0"/>
        <v>27697</v>
      </c>
      <c r="F11" s="159"/>
      <c r="G11" s="84" t="s">
        <v>66</v>
      </c>
    </row>
    <row r="12" spans="1:7" ht="47.25" customHeight="1">
      <c r="A12" s="85" t="s">
        <v>176</v>
      </c>
      <c r="B12" s="5" t="s">
        <v>67</v>
      </c>
      <c r="C12" s="156">
        <v>1129494</v>
      </c>
      <c r="D12" s="156">
        <v>617829</v>
      </c>
      <c r="E12" s="158">
        <f t="shared" si="0"/>
        <v>511665</v>
      </c>
      <c r="F12" s="159"/>
      <c r="G12" s="84" t="s">
        <v>68</v>
      </c>
    </row>
    <row r="13" spans="1:7" ht="29.25" customHeight="1">
      <c r="A13" s="85" t="s">
        <v>177</v>
      </c>
      <c r="B13" s="5" t="s">
        <v>69</v>
      </c>
      <c r="C13" s="156">
        <v>506176</v>
      </c>
      <c r="D13" s="156">
        <v>203374</v>
      </c>
      <c r="E13" s="158">
        <f t="shared" si="0"/>
        <v>302802</v>
      </c>
      <c r="F13" s="159"/>
      <c r="G13" s="84" t="s">
        <v>70</v>
      </c>
    </row>
    <row r="14" spans="1:7" ht="27.75" customHeight="1">
      <c r="A14" s="85" t="s">
        <v>178</v>
      </c>
      <c r="B14" s="5" t="s">
        <v>71</v>
      </c>
      <c r="C14" s="156">
        <v>2884350</v>
      </c>
      <c r="D14" s="156">
        <v>1658942</v>
      </c>
      <c r="E14" s="158">
        <f t="shared" si="0"/>
        <v>1225408</v>
      </c>
      <c r="F14" s="159"/>
      <c r="G14" s="84" t="s">
        <v>72</v>
      </c>
    </row>
    <row r="15" spans="1:7" ht="30" customHeight="1">
      <c r="A15" s="85" t="s">
        <v>179</v>
      </c>
      <c r="B15" s="5" t="s">
        <v>73</v>
      </c>
      <c r="C15" s="156">
        <v>4481967</v>
      </c>
      <c r="D15" s="156">
        <v>1839959</v>
      </c>
      <c r="E15" s="158">
        <f t="shared" si="0"/>
        <v>2642008</v>
      </c>
      <c r="F15" s="159"/>
      <c r="G15" s="84" t="s">
        <v>74</v>
      </c>
    </row>
    <row r="16" spans="1:7" ht="30" customHeight="1">
      <c r="A16" s="85" t="s">
        <v>180</v>
      </c>
      <c r="B16" s="5" t="s">
        <v>75</v>
      </c>
      <c r="C16" s="156">
        <v>5231750</v>
      </c>
      <c r="D16" s="156">
        <v>1708402</v>
      </c>
      <c r="E16" s="158">
        <f t="shared" si="0"/>
        <v>3523348</v>
      </c>
      <c r="F16" s="159"/>
      <c r="G16" s="84" t="s">
        <v>76</v>
      </c>
    </row>
    <row r="17" spans="1:7" ht="30" customHeight="1">
      <c r="A17" s="85" t="s">
        <v>181</v>
      </c>
      <c r="B17" s="5" t="s">
        <v>77</v>
      </c>
      <c r="C17" s="156">
        <v>4209554</v>
      </c>
      <c r="D17" s="156">
        <v>1830069</v>
      </c>
      <c r="E17" s="158">
        <f t="shared" si="0"/>
        <v>2379485</v>
      </c>
      <c r="F17" s="159"/>
      <c r="G17" s="84" t="s">
        <v>78</v>
      </c>
    </row>
    <row r="18" spans="1:7" ht="47.25" customHeight="1">
      <c r="A18" s="85" t="s">
        <v>182</v>
      </c>
      <c r="B18" s="5" t="s">
        <v>183</v>
      </c>
      <c r="C18" s="156">
        <v>480959</v>
      </c>
      <c r="D18" s="156">
        <v>156257</v>
      </c>
      <c r="E18" s="158">
        <f t="shared" si="0"/>
        <v>324702</v>
      </c>
      <c r="F18" s="159"/>
      <c r="G18" s="84" t="s">
        <v>184</v>
      </c>
    </row>
    <row r="19" spans="1:7" ht="30" customHeight="1">
      <c r="A19" s="85" t="s">
        <v>185</v>
      </c>
      <c r="B19" s="5" t="s">
        <v>79</v>
      </c>
      <c r="C19" s="156">
        <v>867450</v>
      </c>
      <c r="D19" s="156">
        <v>525676</v>
      </c>
      <c r="E19" s="158">
        <f t="shared" si="0"/>
        <v>341774</v>
      </c>
      <c r="F19" s="159"/>
      <c r="G19" s="84" t="s">
        <v>80</v>
      </c>
    </row>
    <row r="20" spans="1:7" ht="46.5" customHeight="1">
      <c r="A20" s="85" t="s">
        <v>186</v>
      </c>
      <c r="B20" s="5" t="s">
        <v>81</v>
      </c>
      <c r="C20" s="156">
        <v>1448819</v>
      </c>
      <c r="D20" s="156">
        <v>819991</v>
      </c>
      <c r="E20" s="158">
        <f>C20-D20</f>
        <v>628828</v>
      </c>
      <c r="F20" s="159"/>
      <c r="G20" s="84" t="s">
        <v>147</v>
      </c>
    </row>
    <row r="21" spans="1:7" ht="29.25" customHeight="1">
      <c r="A21" s="85" t="s">
        <v>187</v>
      </c>
      <c r="B21" s="5" t="s">
        <v>82</v>
      </c>
      <c r="C21" s="156">
        <v>294530</v>
      </c>
      <c r="D21" s="162">
        <v>150674</v>
      </c>
      <c r="E21" s="163">
        <f t="shared" si="0"/>
        <v>143856</v>
      </c>
      <c r="F21" s="159"/>
      <c r="G21" s="84" t="s">
        <v>83</v>
      </c>
    </row>
    <row r="22" spans="1:7" ht="67.5" customHeight="1">
      <c r="A22" s="85" t="s">
        <v>188</v>
      </c>
      <c r="B22" s="5" t="s">
        <v>189</v>
      </c>
      <c r="C22" s="156">
        <v>136573</v>
      </c>
      <c r="D22" s="156"/>
      <c r="E22" s="158">
        <f t="shared" si="0"/>
        <v>136573</v>
      </c>
      <c r="F22" s="159"/>
      <c r="G22" s="84" t="s">
        <v>190</v>
      </c>
    </row>
    <row r="23" spans="1:7" s="9" customFormat="1" ht="46.5" customHeight="1" thickBot="1">
      <c r="A23" s="85"/>
      <c r="B23" s="5" t="s">
        <v>84</v>
      </c>
      <c r="C23" s="156"/>
      <c r="D23" s="156">
        <v>1309119</v>
      </c>
      <c r="E23" s="158">
        <f t="shared" si="0"/>
        <v>-1309119</v>
      </c>
      <c r="F23" s="159"/>
      <c r="G23" s="84" t="s">
        <v>85</v>
      </c>
    </row>
    <row r="24" spans="1:7" ht="30" customHeight="1" thickBot="1">
      <c r="A24" s="86"/>
      <c r="B24" s="87" t="s">
        <v>86</v>
      </c>
      <c r="C24" s="164">
        <f>'VAB 2008 cu'!C6+'VAB 2008 cu'!C7+'VAB 2008 cu'!C8+'VAB 2008 cu'!C9+'VAB 2008 cu cont'!C3+'VAB 2008 cu cont'!C4+'VAB 2008 cu cont'!C5+'VAB 2008 cu cont'!C6+'VAB 2008 cu cont'!C7+'VAB 2008 cu cont'!C8+'VAB 2008 cu cont'!C9+'VAB 2008 cu cont'!C10+'VAB 2008 cu cont'!C11+'VAB 2008 cu cont'!C12+'VAB 2008 cu cont'!C13+'VAB 2008 cu cont'!C14+'VAB 2008 cu cont'!C15+'VAB 2008 cu cont'!C16+'VAB 2008 cu cont'!C17+'VAB 2008 cu cont'!C18+'VAB 2008 cu cont'!C19+'VAB 2008 cu cont'!C20+'VAB 2008 cu cont'!C21+'VAB 2008 cu cont'!C22+'VAB 2008 cu cont'!C23</f>
        <v>143002490</v>
      </c>
      <c r="D24" s="165">
        <f>'VAB 2008 cu'!D6+'VAB 2008 cu'!D7+'VAB 2008 cu'!D8+'VAB 2008 cu'!D9+'VAB 2008 cu cont'!D3+'VAB 2008 cu cont'!D4+'VAB 2008 cu cont'!D5+'VAB 2008 cu cont'!D6+'VAB 2008 cu cont'!D7+'VAB 2008 cu cont'!D8+'VAB 2008 cu cont'!D9+'VAB 2008 cu cont'!D10+'VAB 2008 cu cont'!D11+'VAB 2008 cu cont'!D12+'VAB 2008 cu cont'!D13+'VAB 2008 cu cont'!D14+'VAB 2008 cu cont'!D15+'VAB 2008 cu cont'!D16+'VAB 2008 cu cont'!D17+'VAB 2008 cu cont'!D18+'VAB 2008 cu cont'!D19+'VAB 2008 cu cont'!D20+'VAB 2008 cu cont'!D21+'VAB 2008 cu cont'!D22+'VAB 2008 cu cont'!D23</f>
        <v>91228940</v>
      </c>
      <c r="E24" s="165">
        <f>'VAB 2008 cu'!E6+'VAB 2008 cu'!E7+'VAB 2008 cu'!E8+'VAB 2008 cu'!E9+'VAB 2008 cu cont'!E3+'VAB 2008 cu cont'!E4+'VAB 2008 cu cont'!E5+'VAB 2008 cu cont'!E6+'VAB 2008 cu cont'!E7+'VAB 2008 cu cont'!E8+'VAB 2008 cu cont'!E9+'VAB 2008 cu cont'!E10+'VAB 2008 cu cont'!E11+'VAB 2008 cu cont'!E12+'VAB 2008 cu cont'!E13+'VAB 2008 cu cont'!E14+'VAB 2008 cu cont'!E15+'VAB 2008 cu cont'!E16+'VAB 2008 cu cont'!E17+'VAB 2008 cu cont'!E18+'VAB 2008 cu cont'!E19+'VAB 2008 cu cont'!E20+'VAB 2008 cu cont'!E21+'VAB 2008 cu cont'!E22+'VAB 2008 cu cont'!E23</f>
        <v>51773550</v>
      </c>
      <c r="F24" s="166"/>
      <c r="G24" s="88" t="s">
        <v>87</v>
      </c>
    </row>
    <row r="27" spans="3:5" ht="18">
      <c r="C27" s="135"/>
      <c r="D27" s="135"/>
      <c r="E27" s="135"/>
    </row>
  </sheetData>
  <mergeCells count="1">
    <mergeCell ref="A1:B1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G42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B1" sqref="B1:G1"/>
    </sheetView>
  </sheetViews>
  <sheetFormatPr defaultColWidth="9.140625" defaultRowHeight="12.75"/>
  <cols>
    <col min="1" max="1" width="11.00390625" style="1" bestFit="1" customWidth="1"/>
    <col min="2" max="2" width="91.00390625" style="1" customWidth="1"/>
    <col min="3" max="4" width="20.57421875" style="1" customWidth="1"/>
    <col min="5" max="5" width="22.8515625" style="8" customWidth="1"/>
    <col min="6" max="6" width="4.00390625" style="8" customWidth="1" collapsed="1"/>
    <col min="7" max="7" width="91.140625" style="1" customWidth="1"/>
    <col min="8" max="16384" width="11.421875" style="1" customWidth="1"/>
  </cols>
  <sheetData>
    <row r="1" spans="2:7" s="72" customFormat="1" ht="24">
      <c r="B1" s="187" t="s">
        <v>0</v>
      </c>
      <c r="C1" s="187"/>
      <c r="D1" s="187"/>
      <c r="E1" s="187"/>
      <c r="F1" s="187"/>
      <c r="G1" s="187"/>
    </row>
    <row r="2" spans="2:7" ht="22.5" customHeight="1">
      <c r="B2" s="188" t="s">
        <v>1</v>
      </c>
      <c r="C2" s="188"/>
      <c r="D2" s="188"/>
      <c r="E2" s="188"/>
      <c r="F2" s="188"/>
      <c r="G2" s="188"/>
    </row>
    <row r="3" spans="2:7" ht="27" customHeight="1">
      <c r="B3" s="189" t="s">
        <v>259</v>
      </c>
      <c r="C3" s="189"/>
      <c r="D3" s="189"/>
      <c r="E3" s="189"/>
      <c r="F3" s="189"/>
      <c r="G3" s="189"/>
    </row>
    <row r="4" spans="1:7" ht="22.5" customHeight="1" thickBot="1">
      <c r="A4" s="180" t="s">
        <v>89</v>
      </c>
      <c r="B4" s="180"/>
      <c r="C4" s="2"/>
      <c r="D4" s="3"/>
      <c r="E4" s="2"/>
      <c r="F4" s="2"/>
      <c r="G4" s="4" t="s">
        <v>90</v>
      </c>
    </row>
    <row r="5" spans="1:7" ht="83.25">
      <c r="A5" s="79"/>
      <c r="B5" s="80"/>
      <c r="C5" s="89" t="s">
        <v>211</v>
      </c>
      <c r="D5" s="90" t="s">
        <v>212</v>
      </c>
      <c r="E5" s="91" t="s">
        <v>48</v>
      </c>
      <c r="F5" s="81"/>
      <c r="G5" s="82"/>
    </row>
    <row r="6" spans="1:7" ht="21.75">
      <c r="A6" s="83" t="s">
        <v>160</v>
      </c>
      <c r="B6" s="5" t="s">
        <v>2</v>
      </c>
      <c r="C6" s="156">
        <v>17500712</v>
      </c>
      <c r="D6" s="157">
        <v>9990279</v>
      </c>
      <c r="E6" s="158">
        <f>C6-D6</f>
        <v>7510433</v>
      </c>
      <c r="F6" s="159"/>
      <c r="G6" s="84" t="s">
        <v>3</v>
      </c>
    </row>
    <row r="7" spans="1:7" ht="21.75">
      <c r="A7" s="85" t="s">
        <v>161</v>
      </c>
      <c r="B7" s="5" t="s">
        <v>4</v>
      </c>
      <c r="C7" s="156">
        <v>38592</v>
      </c>
      <c r="D7" s="158">
        <v>20541</v>
      </c>
      <c r="E7" s="158">
        <f>C7-D7</f>
        <v>18051</v>
      </c>
      <c r="F7" s="159"/>
      <c r="G7" s="84" t="s">
        <v>5</v>
      </c>
    </row>
    <row r="8" spans="1:7" ht="21.75">
      <c r="A8" s="85" t="s">
        <v>162</v>
      </c>
      <c r="B8" s="5" t="s">
        <v>6</v>
      </c>
      <c r="C8" s="156">
        <v>582067</v>
      </c>
      <c r="D8" s="158">
        <v>307331</v>
      </c>
      <c r="E8" s="158">
        <f>C8-D8</f>
        <v>274736</v>
      </c>
      <c r="F8" s="159"/>
      <c r="G8" s="84" t="s">
        <v>7</v>
      </c>
    </row>
    <row r="9" spans="1:7" ht="21.75">
      <c r="A9" s="85" t="s">
        <v>163</v>
      </c>
      <c r="B9" s="5" t="s">
        <v>8</v>
      </c>
      <c r="C9" s="156">
        <f>SUM(C11:C39)</f>
        <v>28200336</v>
      </c>
      <c r="D9" s="156">
        <f>SUM(D11:D39)</f>
        <v>21828360</v>
      </c>
      <c r="E9" s="158">
        <f aca="true" t="shared" si="0" ref="E9:E19">C9-D9</f>
        <v>6371976</v>
      </c>
      <c r="F9" s="159"/>
      <c r="G9" s="84" t="s">
        <v>9</v>
      </c>
    </row>
    <row r="10" spans="1:7" ht="21.75">
      <c r="A10" s="85" t="s">
        <v>164</v>
      </c>
      <c r="B10" s="5" t="s">
        <v>10</v>
      </c>
      <c r="C10" s="156">
        <f>SUM(C11:C19)</f>
        <v>13131899</v>
      </c>
      <c r="D10" s="156">
        <f>SUM(D11:D19)</f>
        <v>10523242</v>
      </c>
      <c r="E10" s="158">
        <f t="shared" si="0"/>
        <v>2608657</v>
      </c>
      <c r="F10" s="159"/>
      <c r="G10" s="84" t="s">
        <v>11</v>
      </c>
    </row>
    <row r="11" spans="1:7" ht="40.5">
      <c r="A11" s="96" t="s">
        <v>220</v>
      </c>
      <c r="B11" s="124" t="s">
        <v>221</v>
      </c>
      <c r="C11" s="156">
        <v>1356306</v>
      </c>
      <c r="D11" s="156">
        <v>1117596</v>
      </c>
      <c r="E11" s="158">
        <f t="shared" si="0"/>
        <v>238710</v>
      </c>
      <c r="F11" s="159"/>
      <c r="G11" s="126" t="s">
        <v>238</v>
      </c>
    </row>
    <row r="12" spans="1:7" ht="21.75">
      <c r="A12" s="96" t="s">
        <v>222</v>
      </c>
      <c r="B12" s="124" t="s">
        <v>230</v>
      </c>
      <c r="C12" s="156">
        <v>98953</v>
      </c>
      <c r="D12" s="156">
        <v>75600</v>
      </c>
      <c r="E12" s="158">
        <f t="shared" si="0"/>
        <v>23353</v>
      </c>
      <c r="F12" s="159"/>
      <c r="G12" s="126" t="s">
        <v>239</v>
      </c>
    </row>
    <row r="13" spans="1:7" ht="21.75">
      <c r="A13" s="96" t="s">
        <v>223</v>
      </c>
      <c r="B13" s="124" t="s">
        <v>231</v>
      </c>
      <c r="C13" s="156">
        <v>1433866</v>
      </c>
      <c r="D13" s="156">
        <v>1195844</v>
      </c>
      <c r="E13" s="158">
        <f t="shared" si="0"/>
        <v>238022</v>
      </c>
      <c r="F13" s="159"/>
      <c r="G13" s="126" t="s">
        <v>240</v>
      </c>
    </row>
    <row r="14" spans="1:7" ht="21.75">
      <c r="A14" s="96" t="s">
        <v>224</v>
      </c>
      <c r="B14" s="124" t="s">
        <v>232</v>
      </c>
      <c r="C14" s="156">
        <v>1171776</v>
      </c>
      <c r="D14" s="156">
        <v>1024132</v>
      </c>
      <c r="E14" s="158">
        <f t="shared" si="0"/>
        <v>147644</v>
      </c>
      <c r="F14" s="159"/>
      <c r="G14" s="125" t="s">
        <v>241</v>
      </c>
    </row>
    <row r="15" spans="1:7" ht="21.75">
      <c r="A15" s="96" t="s">
        <v>225</v>
      </c>
      <c r="B15" s="124" t="s">
        <v>233</v>
      </c>
      <c r="C15" s="156">
        <v>1258778</v>
      </c>
      <c r="D15" s="156">
        <v>1018351</v>
      </c>
      <c r="E15" s="158">
        <f t="shared" si="0"/>
        <v>240427</v>
      </c>
      <c r="F15" s="159"/>
      <c r="G15" s="125" t="s">
        <v>242</v>
      </c>
    </row>
    <row r="16" spans="1:7" ht="40.5">
      <c r="A16" s="96" t="s">
        <v>226</v>
      </c>
      <c r="B16" s="124" t="s">
        <v>234</v>
      </c>
      <c r="C16" s="156">
        <v>251577</v>
      </c>
      <c r="D16" s="156">
        <v>216104</v>
      </c>
      <c r="E16" s="158">
        <f t="shared" si="0"/>
        <v>35473</v>
      </c>
      <c r="F16" s="159"/>
      <c r="G16" s="125" t="s">
        <v>243</v>
      </c>
    </row>
    <row r="17" spans="1:7" ht="21.75">
      <c r="A17" s="96" t="s">
        <v>227</v>
      </c>
      <c r="B17" s="124" t="s">
        <v>235</v>
      </c>
      <c r="C17" s="156">
        <v>72437</v>
      </c>
      <c r="D17" s="156">
        <v>31510</v>
      </c>
      <c r="E17" s="158">
        <f t="shared" si="0"/>
        <v>40927</v>
      </c>
      <c r="F17" s="159"/>
      <c r="G17" s="125" t="s">
        <v>244</v>
      </c>
    </row>
    <row r="18" spans="1:7" ht="21.75">
      <c r="A18" s="96" t="s">
        <v>228</v>
      </c>
      <c r="B18" s="124" t="s">
        <v>236</v>
      </c>
      <c r="C18" s="156">
        <v>3271505</v>
      </c>
      <c r="D18" s="156">
        <v>2391470</v>
      </c>
      <c r="E18" s="158">
        <f t="shared" si="0"/>
        <v>880035</v>
      </c>
      <c r="F18" s="159"/>
      <c r="G18" s="125" t="s">
        <v>245</v>
      </c>
    </row>
    <row r="19" spans="1:7" ht="21.75">
      <c r="A19" s="96" t="s">
        <v>229</v>
      </c>
      <c r="B19" s="124" t="s">
        <v>237</v>
      </c>
      <c r="C19" s="156">
        <v>4216701</v>
      </c>
      <c r="D19" s="156">
        <v>3452635</v>
      </c>
      <c r="E19" s="158">
        <f t="shared" si="0"/>
        <v>764066</v>
      </c>
      <c r="F19" s="159"/>
      <c r="G19" s="125" t="s">
        <v>246</v>
      </c>
    </row>
    <row r="20" spans="1:7" ht="21.75">
      <c r="A20" s="85" t="s">
        <v>191</v>
      </c>
      <c r="B20" s="5" t="s">
        <v>12</v>
      </c>
      <c r="C20" s="156">
        <v>346206</v>
      </c>
      <c r="D20" s="156">
        <v>278869</v>
      </c>
      <c r="E20" s="158">
        <f aca="true" t="shared" si="1" ref="E20:E39">C20-D20</f>
        <v>67337</v>
      </c>
      <c r="F20" s="159"/>
      <c r="G20" s="84" t="s">
        <v>13</v>
      </c>
    </row>
    <row r="21" spans="1:7" ht="21.75">
      <c r="A21" s="85" t="s">
        <v>192</v>
      </c>
      <c r="B21" s="5" t="s">
        <v>14</v>
      </c>
      <c r="C21" s="156">
        <v>708186</v>
      </c>
      <c r="D21" s="156">
        <v>465987</v>
      </c>
      <c r="E21" s="158">
        <f t="shared" si="1"/>
        <v>242199</v>
      </c>
      <c r="F21" s="159"/>
      <c r="G21" s="84" t="s">
        <v>15</v>
      </c>
    </row>
    <row r="22" spans="1:7" ht="40.5">
      <c r="A22" s="85" t="s">
        <v>193</v>
      </c>
      <c r="B22" s="5" t="s">
        <v>16</v>
      </c>
      <c r="C22" s="156">
        <v>2366891</v>
      </c>
      <c r="D22" s="156">
        <v>1898247</v>
      </c>
      <c r="E22" s="158">
        <f t="shared" si="1"/>
        <v>468644</v>
      </c>
      <c r="F22" s="159"/>
      <c r="G22" s="84" t="s">
        <v>17</v>
      </c>
    </row>
    <row r="23" spans="1:7" ht="40.5">
      <c r="A23" s="85" t="s">
        <v>194</v>
      </c>
      <c r="B23" s="5" t="s">
        <v>18</v>
      </c>
      <c r="C23" s="156">
        <v>642355</v>
      </c>
      <c r="D23" s="156">
        <v>486584</v>
      </c>
      <c r="E23" s="158">
        <f t="shared" si="1"/>
        <v>155771</v>
      </c>
      <c r="F23" s="159"/>
      <c r="G23" s="84" t="s">
        <v>19</v>
      </c>
    </row>
    <row r="24" spans="1:7" ht="21.75">
      <c r="A24" s="85" t="s">
        <v>195</v>
      </c>
      <c r="B24" s="5" t="s">
        <v>20</v>
      </c>
      <c r="C24" s="156">
        <v>557084</v>
      </c>
      <c r="D24" s="156">
        <v>429790</v>
      </c>
      <c r="E24" s="158">
        <f t="shared" si="1"/>
        <v>127294</v>
      </c>
      <c r="F24" s="159"/>
      <c r="G24" s="84" t="s">
        <v>21</v>
      </c>
    </row>
    <row r="25" spans="1:7" ht="21.75">
      <c r="A25" s="85" t="s">
        <v>196</v>
      </c>
      <c r="B25" s="5" t="s">
        <v>22</v>
      </c>
      <c r="C25" s="156">
        <v>466261</v>
      </c>
      <c r="D25" s="156">
        <v>401917</v>
      </c>
      <c r="E25" s="158">
        <f t="shared" si="1"/>
        <v>64344</v>
      </c>
      <c r="F25" s="159"/>
      <c r="G25" s="84" t="s">
        <v>23</v>
      </c>
    </row>
    <row r="26" spans="1:7" ht="40.5">
      <c r="A26" s="85" t="s">
        <v>197</v>
      </c>
      <c r="B26" s="5" t="s">
        <v>24</v>
      </c>
      <c r="C26" s="156">
        <v>679547</v>
      </c>
      <c r="D26" s="156">
        <v>465829</v>
      </c>
      <c r="E26" s="158">
        <f t="shared" si="1"/>
        <v>213718</v>
      </c>
      <c r="F26" s="159"/>
      <c r="G26" s="84" t="s">
        <v>25</v>
      </c>
    </row>
    <row r="27" spans="1:7" ht="40.5">
      <c r="A27" s="85" t="s">
        <v>198</v>
      </c>
      <c r="B27" s="5" t="s">
        <v>142</v>
      </c>
      <c r="C27" s="156">
        <v>462781</v>
      </c>
      <c r="D27" s="156">
        <v>363563</v>
      </c>
      <c r="E27" s="158">
        <f t="shared" si="1"/>
        <v>99218</v>
      </c>
      <c r="F27" s="159"/>
      <c r="G27" s="84" t="s">
        <v>143</v>
      </c>
    </row>
    <row r="28" spans="1:7" ht="21.75">
      <c r="A28" s="85" t="s">
        <v>199</v>
      </c>
      <c r="B28" s="5" t="s">
        <v>26</v>
      </c>
      <c r="C28" s="156">
        <v>1320949</v>
      </c>
      <c r="D28" s="156">
        <v>1042229</v>
      </c>
      <c r="E28" s="158">
        <f t="shared" si="1"/>
        <v>278720</v>
      </c>
      <c r="F28" s="159"/>
      <c r="G28" s="84" t="s">
        <v>27</v>
      </c>
    </row>
    <row r="29" spans="1:7" ht="40.5">
      <c r="A29" s="85" t="s">
        <v>200</v>
      </c>
      <c r="B29" s="5" t="s">
        <v>28</v>
      </c>
      <c r="C29" s="156">
        <v>3271264</v>
      </c>
      <c r="D29" s="156">
        <v>2337318</v>
      </c>
      <c r="E29" s="158">
        <f t="shared" si="1"/>
        <v>933946</v>
      </c>
      <c r="F29" s="159"/>
      <c r="G29" s="84" t="s">
        <v>29</v>
      </c>
    </row>
    <row r="30" spans="1:7" ht="21.75">
      <c r="A30" s="85" t="s">
        <v>201</v>
      </c>
      <c r="B30" s="5" t="s">
        <v>30</v>
      </c>
      <c r="C30" s="156">
        <v>207170</v>
      </c>
      <c r="D30" s="156">
        <v>136318</v>
      </c>
      <c r="E30" s="158">
        <f t="shared" si="1"/>
        <v>70852</v>
      </c>
      <c r="F30" s="159"/>
      <c r="G30" s="84" t="s">
        <v>31</v>
      </c>
    </row>
    <row r="31" spans="1:7" ht="40.5">
      <c r="A31" s="85" t="s">
        <v>202</v>
      </c>
      <c r="B31" s="5" t="s">
        <v>32</v>
      </c>
      <c r="C31" s="156">
        <v>623786</v>
      </c>
      <c r="D31" s="156">
        <v>486241</v>
      </c>
      <c r="E31" s="158">
        <f t="shared" si="1"/>
        <v>137545</v>
      </c>
      <c r="F31" s="159"/>
      <c r="G31" s="84" t="s">
        <v>33</v>
      </c>
    </row>
    <row r="32" spans="1:7" ht="21.75">
      <c r="A32" s="85" t="s">
        <v>203</v>
      </c>
      <c r="B32" s="5" t="s">
        <v>34</v>
      </c>
      <c r="C32" s="156">
        <v>528979</v>
      </c>
      <c r="D32" s="156">
        <v>348068</v>
      </c>
      <c r="E32" s="158">
        <f t="shared" si="1"/>
        <v>180911</v>
      </c>
      <c r="F32" s="159"/>
      <c r="G32" s="84" t="s">
        <v>35</v>
      </c>
    </row>
    <row r="33" spans="1:7" ht="40.5">
      <c r="A33" s="85" t="s">
        <v>204</v>
      </c>
      <c r="B33" s="5" t="s">
        <v>36</v>
      </c>
      <c r="C33" s="156">
        <v>98848</v>
      </c>
      <c r="D33" s="156">
        <v>81896</v>
      </c>
      <c r="E33" s="158">
        <f t="shared" si="1"/>
        <v>16952</v>
      </c>
      <c r="F33" s="159"/>
      <c r="G33" s="84" t="s">
        <v>37</v>
      </c>
    </row>
    <row r="34" spans="1:7" ht="21.75">
      <c r="A34" s="85" t="s">
        <v>205</v>
      </c>
      <c r="B34" s="5" t="s">
        <v>38</v>
      </c>
      <c r="C34" s="156">
        <v>247590</v>
      </c>
      <c r="D34" s="156">
        <v>120205</v>
      </c>
      <c r="E34" s="158">
        <f t="shared" si="1"/>
        <v>127385</v>
      </c>
      <c r="F34" s="159"/>
      <c r="G34" s="84" t="s">
        <v>39</v>
      </c>
    </row>
    <row r="35" spans="1:7" ht="40.5">
      <c r="A35" s="85" t="s">
        <v>206</v>
      </c>
      <c r="B35" s="5" t="s">
        <v>40</v>
      </c>
      <c r="C35" s="156">
        <v>53117</v>
      </c>
      <c r="D35" s="156">
        <v>34234</v>
      </c>
      <c r="E35" s="158">
        <f t="shared" si="1"/>
        <v>18883</v>
      </c>
      <c r="F35" s="159"/>
      <c r="G35" s="84" t="s">
        <v>41</v>
      </c>
    </row>
    <row r="36" spans="1:7" ht="40.5">
      <c r="A36" s="85" t="s">
        <v>207</v>
      </c>
      <c r="B36" s="5" t="s">
        <v>42</v>
      </c>
      <c r="C36" s="156">
        <v>326282</v>
      </c>
      <c r="D36" s="156">
        <v>156452</v>
      </c>
      <c r="E36" s="158">
        <f t="shared" si="1"/>
        <v>169830</v>
      </c>
      <c r="F36" s="159"/>
      <c r="G36" s="84" t="s">
        <v>43</v>
      </c>
    </row>
    <row r="37" spans="1:7" ht="40.5">
      <c r="A37" s="85" t="s">
        <v>208</v>
      </c>
      <c r="B37" s="5" t="s">
        <v>144</v>
      </c>
      <c r="C37" s="156">
        <v>78999</v>
      </c>
      <c r="D37" s="156">
        <v>50264</v>
      </c>
      <c r="E37" s="158">
        <f t="shared" si="1"/>
        <v>28735</v>
      </c>
      <c r="F37" s="159"/>
      <c r="G37" s="84" t="s">
        <v>145</v>
      </c>
    </row>
    <row r="38" spans="1:7" ht="40.5">
      <c r="A38" s="85" t="s">
        <v>209</v>
      </c>
      <c r="B38" s="5" t="s">
        <v>44</v>
      </c>
      <c r="C38" s="156">
        <v>696827</v>
      </c>
      <c r="D38" s="156">
        <v>496489</v>
      </c>
      <c r="E38" s="158">
        <f t="shared" si="1"/>
        <v>200338</v>
      </c>
      <c r="F38" s="159"/>
      <c r="G38" s="84" t="s">
        <v>45</v>
      </c>
    </row>
    <row r="39" spans="1:7" ht="22.5" thickBot="1">
      <c r="A39" s="92" t="s">
        <v>210</v>
      </c>
      <c r="B39" s="93" t="s">
        <v>46</v>
      </c>
      <c r="C39" s="160">
        <v>1385315</v>
      </c>
      <c r="D39" s="167">
        <v>1224618</v>
      </c>
      <c r="E39" s="160">
        <f t="shared" si="1"/>
        <v>160697</v>
      </c>
      <c r="F39" s="161"/>
      <c r="G39" s="94" t="s">
        <v>47</v>
      </c>
    </row>
    <row r="40" spans="3:6" ht="12.75">
      <c r="C40" s="6"/>
      <c r="D40" s="6"/>
      <c r="E40" s="6"/>
      <c r="F40" s="6"/>
    </row>
    <row r="41" spans="3:6" ht="12.75">
      <c r="C41" s="6"/>
      <c r="D41" s="6"/>
      <c r="E41" s="6"/>
      <c r="F41" s="6"/>
    </row>
    <row r="42" spans="5:6" ht="12.75">
      <c r="E42" s="1"/>
      <c r="F42" s="1"/>
    </row>
  </sheetData>
  <mergeCells count="4">
    <mergeCell ref="A4:B4"/>
    <mergeCell ref="B1:G1"/>
    <mergeCell ref="B2:G2"/>
    <mergeCell ref="B3:G3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G28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0.00390625" style="1" bestFit="1" customWidth="1"/>
    <col min="2" max="2" width="88.7109375" style="1" customWidth="1"/>
    <col min="3" max="3" width="21.7109375" style="1" customWidth="1"/>
    <col min="4" max="4" width="20.140625" style="1" bestFit="1" customWidth="1"/>
    <col min="5" max="5" width="22.421875" style="8" customWidth="1"/>
    <col min="6" max="6" width="3.8515625" style="8" customWidth="1"/>
    <col min="7" max="7" width="92.140625" style="1" customWidth="1"/>
    <col min="8" max="16384" width="11.421875" style="1" customWidth="1"/>
  </cols>
  <sheetData>
    <row r="1" spans="1:7" ht="29.25" customHeight="1" thickBot="1">
      <c r="A1" s="190" t="s">
        <v>260</v>
      </c>
      <c r="B1" s="190"/>
      <c r="C1" s="2"/>
      <c r="D1" s="3"/>
      <c r="E1" s="2"/>
      <c r="F1" s="2"/>
      <c r="G1" s="191" t="s">
        <v>49</v>
      </c>
    </row>
    <row r="2" spans="1:7" ht="83.25">
      <c r="A2" s="79"/>
      <c r="B2" s="80"/>
      <c r="C2" s="89" t="s">
        <v>211</v>
      </c>
      <c r="D2" s="90" t="s">
        <v>212</v>
      </c>
      <c r="E2" s="91" t="s">
        <v>48</v>
      </c>
      <c r="F2" s="81"/>
      <c r="G2" s="82"/>
    </row>
    <row r="3" spans="1:7" ht="30" customHeight="1">
      <c r="A3" s="83" t="s">
        <v>167</v>
      </c>
      <c r="B3" s="5" t="s">
        <v>50</v>
      </c>
      <c r="C3" s="156">
        <v>3195007</v>
      </c>
      <c r="D3" s="157">
        <v>2171007</v>
      </c>
      <c r="E3" s="158">
        <f aca="true" t="shared" si="0" ref="E3:E23">C3-D3</f>
        <v>1024000</v>
      </c>
      <c r="F3" s="159"/>
      <c r="G3" s="84" t="s">
        <v>51</v>
      </c>
    </row>
    <row r="4" spans="1:7" ht="30" customHeight="1">
      <c r="A4" s="85" t="s">
        <v>168</v>
      </c>
      <c r="B4" s="5" t="s">
        <v>52</v>
      </c>
      <c r="C4" s="156">
        <v>14214128</v>
      </c>
      <c r="D4" s="158">
        <v>11620050</v>
      </c>
      <c r="E4" s="158">
        <f t="shared" si="0"/>
        <v>2594078</v>
      </c>
      <c r="F4" s="159"/>
      <c r="G4" s="84" t="s">
        <v>53</v>
      </c>
    </row>
    <row r="5" spans="1:7" s="8" customFormat="1" ht="48.75" customHeight="1">
      <c r="A5" s="85" t="s">
        <v>169</v>
      </c>
      <c r="B5" s="5" t="s">
        <v>54</v>
      </c>
      <c r="C5" s="156">
        <v>13901494</v>
      </c>
      <c r="D5" s="156">
        <v>6589308</v>
      </c>
      <c r="E5" s="156">
        <f t="shared" si="0"/>
        <v>7312186</v>
      </c>
      <c r="F5" s="159"/>
      <c r="G5" s="84" t="s">
        <v>55</v>
      </c>
    </row>
    <row r="6" spans="1:7" ht="29.25" customHeight="1">
      <c r="A6" s="85" t="s">
        <v>170</v>
      </c>
      <c r="B6" s="5" t="s">
        <v>56</v>
      </c>
      <c r="C6" s="156">
        <v>1603608</v>
      </c>
      <c r="D6" s="156">
        <v>924480</v>
      </c>
      <c r="E6" s="158">
        <f t="shared" si="0"/>
        <v>679128</v>
      </c>
      <c r="F6" s="159"/>
      <c r="G6" s="84" t="s">
        <v>57</v>
      </c>
    </row>
    <row r="7" spans="1:7" ht="46.5" customHeight="1">
      <c r="A7" s="85" t="s">
        <v>171</v>
      </c>
      <c r="B7" s="5" t="s">
        <v>58</v>
      </c>
      <c r="C7" s="156">
        <v>11355553</v>
      </c>
      <c r="D7" s="156">
        <v>8345276</v>
      </c>
      <c r="E7" s="158">
        <f t="shared" si="0"/>
        <v>3010277</v>
      </c>
      <c r="F7" s="159"/>
      <c r="G7" s="84" t="s">
        <v>146</v>
      </c>
    </row>
    <row r="8" spans="1:7" ht="30" customHeight="1">
      <c r="A8" s="85" t="s">
        <v>172</v>
      </c>
      <c r="B8" s="5" t="s">
        <v>59</v>
      </c>
      <c r="C8" s="156">
        <v>6260086</v>
      </c>
      <c r="D8" s="156">
        <v>2363182</v>
      </c>
      <c r="E8" s="158">
        <f t="shared" si="0"/>
        <v>3896904</v>
      </c>
      <c r="F8" s="159"/>
      <c r="G8" s="84" t="s">
        <v>60</v>
      </c>
    </row>
    <row r="9" spans="1:7" ht="30" customHeight="1">
      <c r="A9" s="85" t="s">
        <v>173</v>
      </c>
      <c r="B9" s="5" t="s">
        <v>61</v>
      </c>
      <c r="C9" s="156">
        <v>7030762</v>
      </c>
      <c r="D9" s="156">
        <v>3554050</v>
      </c>
      <c r="E9" s="158">
        <f t="shared" si="0"/>
        <v>3476712</v>
      </c>
      <c r="F9" s="159"/>
      <c r="G9" s="84" t="s">
        <v>62</v>
      </c>
    </row>
    <row r="10" spans="1:7" ht="30" customHeight="1">
      <c r="A10" s="85" t="s">
        <v>174</v>
      </c>
      <c r="B10" s="5" t="s">
        <v>63</v>
      </c>
      <c r="C10" s="156">
        <v>3625030</v>
      </c>
      <c r="D10" s="156">
        <v>1689264</v>
      </c>
      <c r="E10" s="158">
        <f t="shared" si="0"/>
        <v>1935766</v>
      </c>
      <c r="F10" s="159"/>
      <c r="G10" s="84" t="s">
        <v>64</v>
      </c>
    </row>
    <row r="11" spans="1:7" ht="49.5" customHeight="1">
      <c r="A11" s="85" t="s">
        <v>175</v>
      </c>
      <c r="B11" s="5" t="s">
        <v>65</v>
      </c>
      <c r="C11" s="156">
        <v>53078</v>
      </c>
      <c r="D11" s="156">
        <v>29273</v>
      </c>
      <c r="E11" s="158">
        <f t="shared" si="0"/>
        <v>23805</v>
      </c>
      <c r="F11" s="159"/>
      <c r="G11" s="84" t="s">
        <v>66</v>
      </c>
    </row>
    <row r="12" spans="1:7" ht="47.25" customHeight="1">
      <c r="A12" s="85" t="s">
        <v>176</v>
      </c>
      <c r="B12" s="5" t="s">
        <v>67</v>
      </c>
      <c r="C12" s="156">
        <v>969523</v>
      </c>
      <c r="D12" s="156">
        <v>529359</v>
      </c>
      <c r="E12" s="158">
        <f t="shared" si="0"/>
        <v>440164</v>
      </c>
      <c r="F12" s="159"/>
      <c r="G12" s="84" t="s">
        <v>68</v>
      </c>
    </row>
    <row r="13" spans="1:7" ht="29.25" customHeight="1">
      <c r="A13" s="85" t="s">
        <v>177</v>
      </c>
      <c r="B13" s="5" t="s">
        <v>69</v>
      </c>
      <c r="C13" s="156">
        <v>429258</v>
      </c>
      <c r="D13" s="156">
        <v>169342</v>
      </c>
      <c r="E13" s="158">
        <f t="shared" si="0"/>
        <v>259916</v>
      </c>
      <c r="F13" s="159"/>
      <c r="G13" s="84" t="s">
        <v>70</v>
      </c>
    </row>
    <row r="14" spans="1:7" ht="21.75">
      <c r="A14" s="85" t="s">
        <v>178</v>
      </c>
      <c r="B14" s="5" t="s">
        <v>71</v>
      </c>
      <c r="C14" s="156">
        <v>2160562</v>
      </c>
      <c r="D14" s="156">
        <v>1241675</v>
      </c>
      <c r="E14" s="158">
        <f t="shared" si="0"/>
        <v>918887</v>
      </c>
      <c r="F14" s="159"/>
      <c r="G14" s="84" t="s">
        <v>72</v>
      </c>
    </row>
    <row r="15" spans="1:7" ht="30" customHeight="1">
      <c r="A15" s="85" t="s">
        <v>179</v>
      </c>
      <c r="B15" s="5" t="s">
        <v>73</v>
      </c>
      <c r="C15" s="156">
        <v>4262036</v>
      </c>
      <c r="D15" s="156">
        <v>1692028</v>
      </c>
      <c r="E15" s="158">
        <f t="shared" si="0"/>
        <v>2570008</v>
      </c>
      <c r="F15" s="159"/>
      <c r="G15" s="84" t="s">
        <v>74</v>
      </c>
    </row>
    <row r="16" spans="1:7" ht="30" customHeight="1">
      <c r="A16" s="85" t="s">
        <v>180</v>
      </c>
      <c r="B16" s="5" t="s">
        <v>75</v>
      </c>
      <c r="C16" s="162">
        <v>4656796</v>
      </c>
      <c r="D16" s="156">
        <v>1547467</v>
      </c>
      <c r="E16" s="158">
        <f t="shared" si="0"/>
        <v>3109329</v>
      </c>
      <c r="F16" s="159"/>
      <c r="G16" s="84" t="s">
        <v>76</v>
      </c>
    </row>
    <row r="17" spans="1:7" ht="30" customHeight="1">
      <c r="A17" s="85" t="s">
        <v>181</v>
      </c>
      <c r="B17" s="5" t="s">
        <v>77</v>
      </c>
      <c r="C17" s="162">
        <v>3673719</v>
      </c>
      <c r="D17" s="156">
        <v>1587047</v>
      </c>
      <c r="E17" s="158">
        <f t="shared" si="0"/>
        <v>2086672</v>
      </c>
      <c r="F17" s="159"/>
      <c r="G17" s="84" t="s">
        <v>78</v>
      </c>
    </row>
    <row r="18" spans="1:7" ht="49.5" customHeight="1">
      <c r="A18" s="85" t="s">
        <v>182</v>
      </c>
      <c r="B18" s="5" t="s">
        <v>183</v>
      </c>
      <c r="C18" s="156">
        <v>451108</v>
      </c>
      <c r="D18" s="156">
        <v>145031</v>
      </c>
      <c r="E18" s="158">
        <f t="shared" si="0"/>
        <v>306077</v>
      </c>
      <c r="F18" s="159"/>
      <c r="G18" s="84" t="s">
        <v>184</v>
      </c>
    </row>
    <row r="19" spans="1:7" ht="30" customHeight="1">
      <c r="A19" s="85" t="s">
        <v>185</v>
      </c>
      <c r="B19" s="5" t="s">
        <v>79</v>
      </c>
      <c r="C19" s="156">
        <v>862772</v>
      </c>
      <c r="D19" s="156">
        <v>521115</v>
      </c>
      <c r="E19" s="158">
        <f t="shared" si="0"/>
        <v>341657</v>
      </c>
      <c r="F19" s="159"/>
      <c r="G19" s="84" t="s">
        <v>80</v>
      </c>
    </row>
    <row r="20" spans="1:7" ht="45.75" customHeight="1">
      <c r="A20" s="85" t="s">
        <v>186</v>
      </c>
      <c r="B20" s="5" t="s">
        <v>81</v>
      </c>
      <c r="C20" s="156">
        <v>1275233</v>
      </c>
      <c r="D20" s="156">
        <v>716044</v>
      </c>
      <c r="E20" s="158">
        <f t="shared" si="0"/>
        <v>559189</v>
      </c>
      <c r="F20" s="159"/>
      <c r="G20" s="84" t="s">
        <v>147</v>
      </c>
    </row>
    <row r="21" spans="1:7" ht="29.25" customHeight="1">
      <c r="A21" s="85" t="s">
        <v>187</v>
      </c>
      <c r="B21" s="5" t="s">
        <v>82</v>
      </c>
      <c r="C21" s="156">
        <v>250664</v>
      </c>
      <c r="D21" s="156">
        <v>128340</v>
      </c>
      <c r="E21" s="158">
        <f t="shared" si="0"/>
        <v>122324</v>
      </c>
      <c r="F21" s="159"/>
      <c r="G21" s="84" t="s">
        <v>83</v>
      </c>
    </row>
    <row r="22" spans="1:7" ht="69" customHeight="1">
      <c r="A22" s="85" t="s">
        <v>188</v>
      </c>
      <c r="B22" s="5" t="s">
        <v>189</v>
      </c>
      <c r="C22" s="156">
        <v>117230</v>
      </c>
      <c r="D22" s="156"/>
      <c r="E22" s="158">
        <f t="shared" si="0"/>
        <v>117230</v>
      </c>
      <c r="F22" s="159"/>
      <c r="G22" s="84" t="s">
        <v>190</v>
      </c>
    </row>
    <row r="23" spans="1:7" s="9" customFormat="1" ht="45.75" customHeight="1" thickBot="1">
      <c r="A23" s="85"/>
      <c r="B23" s="5" t="s">
        <v>84</v>
      </c>
      <c r="C23" s="156"/>
      <c r="D23" s="156">
        <v>1542163</v>
      </c>
      <c r="E23" s="158">
        <f t="shared" si="0"/>
        <v>-1542163</v>
      </c>
      <c r="F23" s="159"/>
      <c r="G23" s="84" t="s">
        <v>85</v>
      </c>
    </row>
    <row r="24" spans="1:7" ht="30" customHeight="1" thickBot="1">
      <c r="A24" s="86"/>
      <c r="B24" s="87" t="s">
        <v>86</v>
      </c>
      <c r="C24" s="165">
        <f>SUM(C3:C23)+'VAB 2008 co'!C6+'VAB 2008 co'!C7+'VAB 2008 co'!C8+'VAB 2008 co'!C9</f>
        <v>126669354</v>
      </c>
      <c r="D24" s="165">
        <f>SUM(D3:D23)+'VAB 2008 co'!D6+'VAB 2008 co'!D7+'VAB 2008 co'!D8+'VAB 2008 co'!D9</f>
        <v>79252012</v>
      </c>
      <c r="E24" s="165">
        <f>SUM(E3:E23)+'VAB 2008 co'!E6+'VAB 2008 co'!E7+'VAB 2008 co'!E8+'VAB 2008 co'!E9</f>
        <v>47417342</v>
      </c>
      <c r="F24" s="166"/>
      <c r="G24" s="88" t="s">
        <v>87</v>
      </c>
    </row>
    <row r="25" spans="3:6" ht="12.75">
      <c r="C25" s="6"/>
      <c r="D25" s="6"/>
      <c r="E25" s="6"/>
      <c r="F25" s="6"/>
    </row>
    <row r="26" spans="2:6" ht="15">
      <c r="B26" s="1" t="s">
        <v>88</v>
      </c>
      <c r="C26" s="6"/>
      <c r="D26" s="10"/>
      <c r="E26" s="6"/>
      <c r="F26" s="6"/>
    </row>
    <row r="27" spans="3:6" ht="12.75">
      <c r="C27" s="127"/>
      <c r="D27" s="127"/>
      <c r="E27" s="127"/>
      <c r="F27" s="6"/>
    </row>
    <row r="28" spans="3:6" ht="12.75">
      <c r="C28" s="136"/>
      <c r="D28" s="136"/>
      <c r="E28" s="136"/>
      <c r="F28" s="1"/>
    </row>
  </sheetData>
  <mergeCells count="1">
    <mergeCell ref="A1:B1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G195"/>
  <sheetViews>
    <sheetView workbookViewId="0" topLeftCell="A1">
      <selection activeCell="A1" sqref="A1:E1"/>
    </sheetView>
  </sheetViews>
  <sheetFormatPr defaultColWidth="9.140625" defaultRowHeight="12.75"/>
  <cols>
    <col min="1" max="1" width="50.7109375" style="25" customWidth="1"/>
    <col min="2" max="2" width="14.57421875" style="12" bestFit="1" customWidth="1"/>
    <col min="3" max="3" width="14.8515625" style="12" bestFit="1" customWidth="1"/>
    <col min="4" max="4" width="14.57421875" style="12" customWidth="1"/>
    <col min="5" max="5" width="50.7109375" style="27" customWidth="1"/>
    <col min="6" max="16384" width="11.421875" style="12" customWidth="1"/>
  </cols>
  <sheetData>
    <row r="1" spans="1:5" s="11" customFormat="1" ht="27" customHeight="1">
      <c r="A1" s="192" t="s">
        <v>247</v>
      </c>
      <c r="B1" s="192"/>
      <c r="C1" s="192"/>
      <c r="D1" s="192"/>
      <c r="E1" s="192"/>
    </row>
    <row r="2" spans="1:5" ht="27" customHeight="1">
      <c r="A2" s="193" t="s">
        <v>110</v>
      </c>
      <c r="B2" s="193"/>
      <c r="C2" s="193"/>
      <c r="D2" s="193"/>
      <c r="E2" s="193"/>
    </row>
    <row r="3" spans="1:7" s="60" customFormat="1" ht="24" customHeight="1">
      <c r="A3" s="181" t="s">
        <v>259</v>
      </c>
      <c r="B3" s="181"/>
      <c r="C3" s="181"/>
      <c r="D3" s="181"/>
      <c r="E3" s="181"/>
      <c r="F3" s="61"/>
      <c r="G3" s="61"/>
    </row>
    <row r="4" spans="1:5" ht="30.75" thickBot="1">
      <c r="A4" s="13" t="s">
        <v>111</v>
      </c>
      <c r="B4" s="14"/>
      <c r="C4" s="14"/>
      <c r="D4" s="14"/>
      <c r="E4" s="15" t="s">
        <v>112</v>
      </c>
    </row>
    <row r="5" spans="1:5" s="19" customFormat="1" ht="89.25">
      <c r="A5" s="16"/>
      <c r="B5" s="17" t="s">
        <v>117</v>
      </c>
      <c r="C5" s="52" t="s">
        <v>250</v>
      </c>
      <c r="D5" s="53" t="s">
        <v>264</v>
      </c>
      <c r="E5" s="18"/>
    </row>
    <row r="6" spans="1:5" ht="42" customHeight="1">
      <c r="A6" s="20" t="s">
        <v>113</v>
      </c>
      <c r="B6" s="21">
        <v>32681510</v>
      </c>
      <c r="C6" s="21">
        <v>29268148</v>
      </c>
      <c r="D6" s="129">
        <v>108.5</v>
      </c>
      <c r="E6" s="22" t="s">
        <v>114</v>
      </c>
    </row>
    <row r="7" spans="1:5" ht="42" customHeight="1">
      <c r="A7" s="20" t="s">
        <v>148</v>
      </c>
      <c r="B7" s="21">
        <v>14334484</v>
      </c>
      <c r="C7" s="21">
        <v>12289723</v>
      </c>
      <c r="D7" s="129">
        <v>102.7</v>
      </c>
      <c r="E7" s="22" t="s">
        <v>149</v>
      </c>
    </row>
    <row r="8" spans="1:5" ht="42" customHeight="1">
      <c r="A8" s="20" t="s">
        <v>272</v>
      </c>
      <c r="B8" s="21">
        <v>10029546</v>
      </c>
      <c r="C8" s="21">
        <v>9608977</v>
      </c>
      <c r="D8" s="129">
        <v>99.9</v>
      </c>
      <c r="E8" s="22" t="s">
        <v>115</v>
      </c>
    </row>
    <row r="9" spans="1:5" ht="50.25" customHeight="1">
      <c r="A9" s="23" t="s">
        <v>273</v>
      </c>
      <c r="B9" s="168">
        <f>SUM(B6:B8)</f>
        <v>57045540</v>
      </c>
      <c r="C9" s="168">
        <f>SUM(C6:C8)</f>
        <v>51166848</v>
      </c>
      <c r="D9" s="169">
        <v>105.3</v>
      </c>
      <c r="E9" s="24" t="s">
        <v>274</v>
      </c>
    </row>
    <row r="10" spans="1:5" ht="42" customHeight="1">
      <c r="A10" s="20" t="s">
        <v>116</v>
      </c>
      <c r="B10" s="21">
        <v>2406289</v>
      </c>
      <c r="C10" s="21">
        <v>2810838</v>
      </c>
      <c r="D10" s="129">
        <v>129.1</v>
      </c>
      <c r="E10" s="22" t="s">
        <v>269</v>
      </c>
    </row>
    <row r="11" spans="1:5" ht="42" customHeight="1" thickBot="1">
      <c r="A11" s="20" t="s">
        <v>271</v>
      </c>
      <c r="B11" s="21">
        <v>1647399</v>
      </c>
      <c r="C11" s="21">
        <v>1924362</v>
      </c>
      <c r="D11" s="129">
        <v>122.7</v>
      </c>
      <c r="E11" s="22" t="s">
        <v>270</v>
      </c>
    </row>
    <row r="12" spans="1:5" ht="42" customHeight="1" thickBot="1">
      <c r="A12" s="73" t="s">
        <v>213</v>
      </c>
      <c r="B12" s="170">
        <f>B9+B10-B11</f>
        <v>57804430</v>
      </c>
      <c r="C12" s="170">
        <f>C9+C10-C11</f>
        <v>52053324</v>
      </c>
      <c r="D12" s="171">
        <v>105.8</v>
      </c>
      <c r="E12" s="75" t="s">
        <v>214</v>
      </c>
    </row>
    <row r="13" spans="2:4" ht="14.25">
      <c r="B13" s="26"/>
      <c r="C13" s="26"/>
      <c r="D13" s="26"/>
    </row>
    <row r="14" spans="2:4" ht="14.25">
      <c r="B14" s="28"/>
      <c r="C14" s="28"/>
      <c r="D14" s="28"/>
    </row>
    <row r="15" spans="2:4" ht="14.25">
      <c r="B15" s="28"/>
      <c r="C15" s="28"/>
      <c r="D15" s="28"/>
    </row>
    <row r="16" spans="2:4" ht="14.25">
      <c r="B16" s="26"/>
      <c r="C16" s="26"/>
      <c r="D16" s="26"/>
    </row>
    <row r="17" spans="2:4" ht="14.25">
      <c r="B17" s="26"/>
      <c r="C17" s="26"/>
      <c r="D17" s="26"/>
    </row>
    <row r="18" spans="2:4" ht="14.25">
      <c r="B18" s="26"/>
      <c r="C18" s="26"/>
      <c r="D18" s="26"/>
    </row>
    <row r="19" spans="2:4" ht="14.25">
      <c r="B19" s="26"/>
      <c r="C19" s="26"/>
      <c r="D19" s="26"/>
    </row>
    <row r="20" spans="2:4" ht="14.25">
      <c r="B20" s="26"/>
      <c r="C20" s="26"/>
      <c r="D20" s="26"/>
    </row>
    <row r="21" spans="2:4" ht="14.25">
      <c r="B21" s="26"/>
      <c r="C21" s="26"/>
      <c r="D21" s="26"/>
    </row>
    <row r="22" spans="2:4" ht="14.25">
      <c r="B22" s="26"/>
      <c r="C22" s="26"/>
      <c r="D22" s="26"/>
    </row>
    <row r="23" spans="2:4" ht="14.25">
      <c r="B23" s="26"/>
      <c r="C23" s="26"/>
      <c r="D23" s="26"/>
    </row>
    <row r="24" spans="2:4" ht="14.25">
      <c r="B24" s="26"/>
      <c r="C24" s="26"/>
      <c r="D24" s="26"/>
    </row>
    <row r="25" spans="2:4" ht="14.25">
      <c r="B25" s="26"/>
      <c r="C25" s="26"/>
      <c r="D25" s="26"/>
    </row>
    <row r="26" spans="2:4" ht="14.25">
      <c r="B26" s="26"/>
      <c r="C26" s="26"/>
      <c r="D26" s="26"/>
    </row>
    <row r="27" spans="2:4" ht="14.25">
      <c r="B27" s="26"/>
      <c r="C27" s="26"/>
      <c r="D27" s="26"/>
    </row>
    <row r="28" spans="2:4" ht="14.25">
      <c r="B28" s="26"/>
      <c r="C28" s="26"/>
      <c r="D28" s="26"/>
    </row>
    <row r="29" spans="2:4" ht="14.25">
      <c r="B29" s="26"/>
      <c r="C29" s="26"/>
      <c r="D29" s="26"/>
    </row>
    <row r="30" spans="2:4" ht="14.25">
      <c r="B30" s="26"/>
      <c r="C30" s="26"/>
      <c r="D30" s="26"/>
    </row>
    <row r="31" spans="2:4" ht="14.25">
      <c r="B31" s="26"/>
      <c r="C31" s="26"/>
      <c r="D31" s="26"/>
    </row>
    <row r="32" spans="2:4" ht="14.25">
      <c r="B32" s="26"/>
      <c r="C32" s="26"/>
      <c r="D32" s="26"/>
    </row>
    <row r="33" spans="2:4" ht="14.25">
      <c r="B33" s="26"/>
      <c r="C33" s="26"/>
      <c r="D33" s="26"/>
    </row>
    <row r="34" spans="2:4" ht="14.25">
      <c r="B34" s="26"/>
      <c r="C34" s="26"/>
      <c r="D34" s="26"/>
    </row>
    <row r="35" spans="2:4" ht="14.25">
      <c r="B35" s="26"/>
      <c r="C35" s="26"/>
      <c r="D35" s="26"/>
    </row>
    <row r="36" spans="2:4" ht="14.25">
      <c r="B36" s="26"/>
      <c r="C36" s="26"/>
      <c r="D36" s="26"/>
    </row>
    <row r="37" spans="2:4" ht="14.25">
      <c r="B37" s="26"/>
      <c r="C37" s="26"/>
      <c r="D37" s="26"/>
    </row>
    <row r="38" spans="2:4" ht="14.25">
      <c r="B38" s="26"/>
      <c r="C38" s="26"/>
      <c r="D38" s="26"/>
    </row>
    <row r="39" spans="2:4" ht="14.25">
      <c r="B39" s="26"/>
      <c r="C39" s="26"/>
      <c r="D39" s="26"/>
    </row>
    <row r="40" spans="2:4" ht="14.25">
      <c r="B40" s="26"/>
      <c r="C40" s="26"/>
      <c r="D40" s="26"/>
    </row>
    <row r="41" spans="2:4" ht="14.25">
      <c r="B41" s="26"/>
      <c r="C41" s="26"/>
      <c r="D41" s="26"/>
    </row>
    <row r="42" spans="2:4" ht="14.25">
      <c r="B42" s="26"/>
      <c r="C42" s="26"/>
      <c r="D42" s="26"/>
    </row>
    <row r="43" spans="2:4" ht="14.25">
      <c r="B43" s="26"/>
      <c r="C43" s="26"/>
      <c r="D43" s="26"/>
    </row>
    <row r="44" spans="2:4" ht="14.25">
      <c r="B44" s="26"/>
      <c r="C44" s="26"/>
      <c r="D44" s="26"/>
    </row>
    <row r="45" spans="2:4" ht="14.25">
      <c r="B45" s="26"/>
      <c r="C45" s="26"/>
      <c r="D45" s="26"/>
    </row>
    <row r="46" spans="2:4" ht="14.25">
      <c r="B46" s="26"/>
      <c r="C46" s="26"/>
      <c r="D46" s="26"/>
    </row>
    <row r="47" spans="2:4" ht="14.25">
      <c r="B47" s="26"/>
      <c r="C47" s="26"/>
      <c r="D47" s="26"/>
    </row>
    <row r="48" spans="2:4" ht="14.25">
      <c r="B48" s="26"/>
      <c r="C48" s="26"/>
      <c r="D48" s="26"/>
    </row>
    <row r="49" spans="2:4" ht="14.25">
      <c r="B49" s="26"/>
      <c r="C49" s="26"/>
      <c r="D49" s="26"/>
    </row>
    <row r="50" spans="2:4" ht="14.25">
      <c r="B50" s="26"/>
      <c r="C50" s="26"/>
      <c r="D50" s="26"/>
    </row>
    <row r="51" spans="2:4" ht="14.25">
      <c r="B51" s="26"/>
      <c r="C51" s="26"/>
      <c r="D51" s="26"/>
    </row>
    <row r="52" spans="2:4" ht="14.25">
      <c r="B52" s="26"/>
      <c r="C52" s="26"/>
      <c r="D52" s="26"/>
    </row>
    <row r="53" spans="2:4" ht="14.25">
      <c r="B53" s="26"/>
      <c r="C53" s="26"/>
      <c r="D53" s="26"/>
    </row>
    <row r="54" spans="2:4" ht="14.25">
      <c r="B54" s="26"/>
      <c r="C54" s="26"/>
      <c r="D54" s="26"/>
    </row>
    <row r="55" spans="2:4" ht="14.25">
      <c r="B55" s="26"/>
      <c r="C55" s="26"/>
      <c r="D55" s="26"/>
    </row>
    <row r="56" spans="2:4" ht="14.25">
      <c r="B56" s="26"/>
      <c r="C56" s="26"/>
      <c r="D56" s="26"/>
    </row>
    <row r="57" spans="2:4" ht="14.25">
      <c r="B57" s="26"/>
      <c r="C57" s="26"/>
      <c r="D57" s="26"/>
    </row>
    <row r="58" spans="2:4" ht="14.25">
      <c r="B58" s="26"/>
      <c r="C58" s="26"/>
      <c r="D58" s="26"/>
    </row>
    <row r="59" spans="2:4" ht="14.25">
      <c r="B59" s="26"/>
      <c r="C59" s="26"/>
      <c r="D59" s="26"/>
    </row>
    <row r="60" spans="2:4" ht="14.25">
      <c r="B60" s="26"/>
      <c r="C60" s="26"/>
      <c r="D60" s="26"/>
    </row>
    <row r="61" spans="2:4" ht="14.25">
      <c r="B61" s="26"/>
      <c r="C61" s="26"/>
      <c r="D61" s="26"/>
    </row>
    <row r="62" spans="2:4" ht="14.25">
      <c r="B62" s="26"/>
      <c r="C62" s="26"/>
      <c r="D62" s="26"/>
    </row>
    <row r="63" spans="2:4" ht="14.25">
      <c r="B63" s="26"/>
      <c r="C63" s="26"/>
      <c r="D63" s="26"/>
    </row>
    <row r="64" spans="2:4" ht="14.25">
      <c r="B64" s="26"/>
      <c r="C64" s="26"/>
      <c r="D64" s="26"/>
    </row>
    <row r="65" spans="2:4" ht="14.25">
      <c r="B65" s="26"/>
      <c r="C65" s="26"/>
      <c r="D65" s="26"/>
    </row>
    <row r="66" spans="2:4" ht="14.25">
      <c r="B66" s="26"/>
      <c r="C66" s="26"/>
      <c r="D66" s="26"/>
    </row>
    <row r="67" spans="2:4" ht="14.25">
      <c r="B67" s="26"/>
      <c r="C67" s="26"/>
      <c r="D67" s="26"/>
    </row>
    <row r="68" spans="2:4" ht="14.25">
      <c r="B68" s="26"/>
      <c r="C68" s="26"/>
      <c r="D68" s="26"/>
    </row>
    <row r="69" spans="2:4" ht="14.25">
      <c r="B69" s="26"/>
      <c r="C69" s="26"/>
      <c r="D69" s="26"/>
    </row>
    <row r="70" spans="2:4" ht="14.25">
      <c r="B70" s="26"/>
      <c r="C70" s="26"/>
      <c r="D70" s="26"/>
    </row>
    <row r="71" spans="2:4" ht="14.25">
      <c r="B71" s="26"/>
      <c r="C71" s="26"/>
      <c r="D71" s="26"/>
    </row>
    <row r="72" spans="2:4" ht="14.25">
      <c r="B72" s="26"/>
      <c r="C72" s="26"/>
      <c r="D72" s="26"/>
    </row>
    <row r="73" spans="2:4" ht="14.25">
      <c r="B73" s="26"/>
      <c r="C73" s="26"/>
      <c r="D73" s="26"/>
    </row>
    <row r="74" spans="2:4" ht="14.25">
      <c r="B74" s="26"/>
      <c r="C74" s="26"/>
      <c r="D74" s="26"/>
    </row>
    <row r="75" spans="2:4" ht="14.25">
      <c r="B75" s="26"/>
      <c r="C75" s="26"/>
      <c r="D75" s="26"/>
    </row>
    <row r="76" spans="2:4" ht="14.25">
      <c r="B76" s="26"/>
      <c r="C76" s="26"/>
      <c r="D76" s="26"/>
    </row>
    <row r="77" spans="2:4" ht="14.25">
      <c r="B77" s="26"/>
      <c r="C77" s="26"/>
      <c r="D77" s="26"/>
    </row>
    <row r="78" spans="2:4" ht="14.25">
      <c r="B78" s="26"/>
      <c r="C78" s="26"/>
      <c r="D78" s="26"/>
    </row>
    <row r="79" spans="2:4" ht="14.25">
      <c r="B79" s="26"/>
      <c r="C79" s="26"/>
      <c r="D79" s="26"/>
    </row>
    <row r="80" spans="2:4" ht="14.25">
      <c r="B80" s="26"/>
      <c r="C80" s="26"/>
      <c r="D80" s="26"/>
    </row>
    <row r="81" spans="2:4" ht="14.25">
      <c r="B81" s="26"/>
      <c r="C81" s="26"/>
      <c r="D81" s="26"/>
    </row>
    <row r="82" spans="2:4" ht="14.25">
      <c r="B82" s="26"/>
      <c r="C82" s="26"/>
      <c r="D82" s="26"/>
    </row>
    <row r="83" spans="2:4" ht="14.25">
      <c r="B83" s="26"/>
      <c r="C83" s="26"/>
      <c r="D83" s="26"/>
    </row>
    <row r="84" spans="2:4" ht="14.25">
      <c r="B84" s="26"/>
      <c r="C84" s="26"/>
      <c r="D84" s="26"/>
    </row>
    <row r="85" spans="2:4" ht="14.25">
      <c r="B85" s="26"/>
      <c r="C85" s="26"/>
      <c r="D85" s="26"/>
    </row>
    <row r="86" spans="2:4" ht="14.25">
      <c r="B86" s="26"/>
      <c r="C86" s="26"/>
      <c r="D86" s="26"/>
    </row>
    <row r="87" spans="2:4" ht="14.25">
      <c r="B87" s="26"/>
      <c r="C87" s="26"/>
      <c r="D87" s="26"/>
    </row>
    <row r="88" spans="2:4" ht="14.25">
      <c r="B88" s="26"/>
      <c r="C88" s="26"/>
      <c r="D88" s="26"/>
    </row>
    <row r="89" spans="2:4" ht="14.25">
      <c r="B89" s="26"/>
      <c r="C89" s="26"/>
      <c r="D89" s="26"/>
    </row>
    <row r="90" spans="2:4" ht="14.25">
      <c r="B90" s="26"/>
      <c r="C90" s="26"/>
      <c r="D90" s="26"/>
    </row>
    <row r="91" spans="2:4" ht="14.25">
      <c r="B91" s="26"/>
      <c r="C91" s="26"/>
      <c r="D91" s="26"/>
    </row>
    <row r="92" spans="2:4" ht="14.25">
      <c r="B92" s="26"/>
      <c r="C92" s="26"/>
      <c r="D92" s="26"/>
    </row>
    <row r="93" spans="2:4" ht="14.25">
      <c r="B93" s="26"/>
      <c r="C93" s="26"/>
      <c r="D93" s="26"/>
    </row>
    <row r="94" spans="2:4" ht="14.25">
      <c r="B94" s="26"/>
      <c r="C94" s="26"/>
      <c r="D94" s="26"/>
    </row>
    <row r="95" spans="2:4" ht="14.25">
      <c r="B95" s="26"/>
      <c r="C95" s="26"/>
      <c r="D95" s="26"/>
    </row>
    <row r="96" spans="2:4" ht="14.25">
      <c r="B96" s="26"/>
      <c r="C96" s="26"/>
      <c r="D96" s="26"/>
    </row>
    <row r="97" spans="2:4" ht="14.25">
      <c r="B97" s="26"/>
      <c r="C97" s="26"/>
      <c r="D97" s="26"/>
    </row>
    <row r="98" spans="2:4" ht="14.25">
      <c r="B98" s="26"/>
      <c r="C98" s="26"/>
      <c r="D98" s="26"/>
    </row>
    <row r="99" spans="2:4" ht="14.25">
      <c r="B99" s="26"/>
      <c r="C99" s="26"/>
      <c r="D99" s="26"/>
    </row>
    <row r="100" spans="2:4" ht="14.25">
      <c r="B100" s="26"/>
      <c r="C100" s="26"/>
      <c r="D100" s="26"/>
    </row>
    <row r="101" spans="2:4" ht="14.25">
      <c r="B101" s="26"/>
      <c r="C101" s="26"/>
      <c r="D101" s="26"/>
    </row>
    <row r="102" spans="2:4" ht="14.25">
      <c r="B102" s="26"/>
      <c r="C102" s="26"/>
      <c r="D102" s="26"/>
    </row>
    <row r="103" spans="2:4" ht="14.25">
      <c r="B103" s="26"/>
      <c r="C103" s="26"/>
      <c r="D103" s="26"/>
    </row>
    <row r="104" spans="2:4" ht="14.25">
      <c r="B104" s="26"/>
      <c r="C104" s="26"/>
      <c r="D104" s="26"/>
    </row>
    <row r="105" spans="2:4" ht="14.25">
      <c r="B105" s="26"/>
      <c r="C105" s="26"/>
      <c r="D105" s="26"/>
    </row>
    <row r="106" spans="2:4" ht="14.25">
      <c r="B106" s="26"/>
      <c r="C106" s="26"/>
      <c r="D106" s="26"/>
    </row>
    <row r="107" spans="2:4" ht="14.25">
      <c r="B107" s="26"/>
      <c r="C107" s="26"/>
      <c r="D107" s="26"/>
    </row>
    <row r="108" spans="2:4" ht="14.25">
      <c r="B108" s="26"/>
      <c r="C108" s="26"/>
      <c r="D108" s="26"/>
    </row>
    <row r="109" spans="2:4" ht="14.25">
      <c r="B109" s="26"/>
      <c r="C109" s="26"/>
      <c r="D109" s="26"/>
    </row>
    <row r="110" spans="2:4" ht="14.25">
      <c r="B110" s="26"/>
      <c r="C110" s="26"/>
      <c r="D110" s="26"/>
    </row>
    <row r="111" spans="2:4" ht="14.25">
      <c r="B111" s="26"/>
      <c r="C111" s="26"/>
      <c r="D111" s="26"/>
    </row>
    <row r="112" spans="2:4" ht="14.25">
      <c r="B112" s="26"/>
      <c r="C112" s="26"/>
      <c r="D112" s="26"/>
    </row>
    <row r="113" spans="2:4" ht="14.25">
      <c r="B113" s="26"/>
      <c r="C113" s="26"/>
      <c r="D113" s="26"/>
    </row>
    <row r="114" spans="2:4" ht="14.25">
      <c r="B114" s="26"/>
      <c r="C114" s="26"/>
      <c r="D114" s="26"/>
    </row>
    <row r="115" spans="2:4" ht="14.25">
      <c r="B115" s="26"/>
      <c r="C115" s="26"/>
      <c r="D115" s="26"/>
    </row>
    <row r="116" spans="2:4" ht="14.25">
      <c r="B116" s="26"/>
      <c r="C116" s="26"/>
      <c r="D116" s="26"/>
    </row>
    <row r="117" spans="2:4" ht="14.25">
      <c r="B117" s="26"/>
      <c r="C117" s="26"/>
      <c r="D117" s="26"/>
    </row>
    <row r="118" spans="2:4" ht="14.25">
      <c r="B118" s="26"/>
      <c r="C118" s="26"/>
      <c r="D118" s="26"/>
    </row>
    <row r="119" spans="2:4" ht="14.25">
      <c r="B119" s="26"/>
      <c r="C119" s="26"/>
      <c r="D119" s="26"/>
    </row>
    <row r="120" spans="2:4" ht="14.25">
      <c r="B120" s="26"/>
      <c r="C120" s="26"/>
      <c r="D120" s="26"/>
    </row>
    <row r="121" spans="2:4" ht="14.25">
      <c r="B121" s="26"/>
      <c r="C121" s="26"/>
      <c r="D121" s="26"/>
    </row>
    <row r="122" spans="2:4" ht="14.25">
      <c r="B122" s="26"/>
      <c r="C122" s="26"/>
      <c r="D122" s="26"/>
    </row>
    <row r="123" spans="2:4" ht="14.25">
      <c r="B123" s="26"/>
      <c r="C123" s="26"/>
      <c r="D123" s="26"/>
    </row>
    <row r="124" spans="2:4" ht="14.25">
      <c r="B124" s="26"/>
      <c r="C124" s="26"/>
      <c r="D124" s="26"/>
    </row>
    <row r="125" spans="2:4" ht="14.25">
      <c r="B125" s="26"/>
      <c r="C125" s="26"/>
      <c r="D125" s="26"/>
    </row>
    <row r="126" spans="2:4" ht="14.25">
      <c r="B126" s="26"/>
      <c r="C126" s="26"/>
      <c r="D126" s="26"/>
    </row>
    <row r="127" spans="2:4" ht="14.25">
      <c r="B127" s="26"/>
      <c r="C127" s="26"/>
      <c r="D127" s="26"/>
    </row>
    <row r="128" spans="2:4" ht="14.25">
      <c r="B128" s="26"/>
      <c r="C128" s="26"/>
      <c r="D128" s="26"/>
    </row>
    <row r="129" spans="2:4" ht="14.25">
      <c r="B129" s="26"/>
      <c r="C129" s="26"/>
      <c r="D129" s="26"/>
    </row>
    <row r="130" spans="2:4" ht="14.25">
      <c r="B130" s="26"/>
      <c r="C130" s="26"/>
      <c r="D130" s="26"/>
    </row>
    <row r="131" spans="2:4" ht="14.25">
      <c r="B131" s="26"/>
      <c r="C131" s="26"/>
      <c r="D131" s="26"/>
    </row>
    <row r="132" spans="2:4" ht="14.25">
      <c r="B132" s="26"/>
      <c r="C132" s="26"/>
      <c r="D132" s="26"/>
    </row>
    <row r="133" spans="2:4" ht="14.25">
      <c r="B133" s="26"/>
      <c r="C133" s="26"/>
      <c r="D133" s="26"/>
    </row>
    <row r="134" spans="2:4" ht="14.25">
      <c r="B134" s="26"/>
      <c r="C134" s="26"/>
      <c r="D134" s="26"/>
    </row>
    <row r="135" spans="2:4" ht="14.25">
      <c r="B135" s="26"/>
      <c r="C135" s="26"/>
      <c r="D135" s="26"/>
    </row>
    <row r="136" spans="2:4" ht="14.25">
      <c r="B136" s="26"/>
      <c r="C136" s="26"/>
      <c r="D136" s="26"/>
    </row>
    <row r="137" spans="2:4" ht="14.25">
      <c r="B137" s="26"/>
      <c r="C137" s="26"/>
      <c r="D137" s="26"/>
    </row>
    <row r="138" spans="2:4" ht="14.25">
      <c r="B138" s="26"/>
      <c r="C138" s="26"/>
      <c r="D138" s="26"/>
    </row>
    <row r="139" spans="2:4" ht="14.25">
      <c r="B139" s="26"/>
      <c r="C139" s="26"/>
      <c r="D139" s="26"/>
    </row>
    <row r="140" spans="2:4" ht="14.25">
      <c r="B140" s="26"/>
      <c r="C140" s="26"/>
      <c r="D140" s="26"/>
    </row>
    <row r="141" spans="2:4" ht="14.25">
      <c r="B141" s="26"/>
      <c r="C141" s="26"/>
      <c r="D141" s="26"/>
    </row>
    <row r="142" spans="2:4" ht="14.25">
      <c r="B142" s="26"/>
      <c r="C142" s="26"/>
      <c r="D142" s="26"/>
    </row>
    <row r="143" spans="2:4" ht="14.25">
      <c r="B143" s="26"/>
      <c r="C143" s="26"/>
      <c r="D143" s="26"/>
    </row>
    <row r="144" spans="2:4" ht="14.25">
      <c r="B144" s="26"/>
      <c r="C144" s="26"/>
      <c r="D144" s="26"/>
    </row>
    <row r="145" spans="2:4" ht="14.25">
      <c r="B145" s="26"/>
      <c r="C145" s="26"/>
      <c r="D145" s="26"/>
    </row>
    <row r="146" spans="2:4" ht="14.25">
      <c r="B146" s="26"/>
      <c r="C146" s="26"/>
      <c r="D146" s="26"/>
    </row>
    <row r="147" spans="2:4" ht="14.25">
      <c r="B147" s="26"/>
      <c r="C147" s="26"/>
      <c r="D147" s="26"/>
    </row>
    <row r="148" spans="2:4" ht="14.25">
      <c r="B148" s="26"/>
      <c r="C148" s="26"/>
      <c r="D148" s="26"/>
    </row>
    <row r="149" spans="2:4" ht="14.25">
      <c r="B149" s="26"/>
      <c r="C149" s="26"/>
      <c r="D149" s="26"/>
    </row>
    <row r="150" spans="2:4" ht="14.25">
      <c r="B150" s="26"/>
      <c r="C150" s="26"/>
      <c r="D150" s="26"/>
    </row>
    <row r="151" spans="2:4" ht="14.25">
      <c r="B151" s="26"/>
      <c r="C151" s="26"/>
      <c r="D151" s="26"/>
    </row>
    <row r="152" spans="2:4" ht="14.25">
      <c r="B152" s="26"/>
      <c r="C152" s="26"/>
      <c r="D152" s="26"/>
    </row>
    <row r="153" spans="2:4" ht="14.25">
      <c r="B153" s="26"/>
      <c r="C153" s="26"/>
      <c r="D153" s="26"/>
    </row>
    <row r="154" spans="2:4" ht="14.25">
      <c r="B154" s="26"/>
      <c r="C154" s="26"/>
      <c r="D154" s="26"/>
    </row>
    <row r="155" spans="2:4" ht="14.25">
      <c r="B155" s="26"/>
      <c r="C155" s="26"/>
      <c r="D155" s="26"/>
    </row>
    <row r="156" spans="2:4" ht="14.25">
      <c r="B156" s="26"/>
      <c r="C156" s="26"/>
      <c r="D156" s="26"/>
    </row>
    <row r="157" spans="2:4" ht="14.25">
      <c r="B157" s="26"/>
      <c r="C157" s="26"/>
      <c r="D157" s="26"/>
    </row>
    <row r="158" spans="2:4" ht="14.25">
      <c r="B158" s="26"/>
      <c r="C158" s="26"/>
      <c r="D158" s="26"/>
    </row>
    <row r="159" spans="2:4" ht="14.25">
      <c r="B159" s="26"/>
      <c r="C159" s="26"/>
      <c r="D159" s="26"/>
    </row>
    <row r="160" spans="2:4" ht="14.25">
      <c r="B160" s="26"/>
      <c r="C160" s="26"/>
      <c r="D160" s="26"/>
    </row>
    <row r="161" spans="2:4" ht="14.25">
      <c r="B161" s="26"/>
      <c r="C161" s="26"/>
      <c r="D161" s="26"/>
    </row>
    <row r="162" spans="2:4" ht="14.25">
      <c r="B162" s="26"/>
      <c r="C162" s="26"/>
      <c r="D162" s="26"/>
    </row>
    <row r="163" spans="2:4" ht="14.25">
      <c r="B163" s="26"/>
      <c r="C163" s="26"/>
      <c r="D163" s="26"/>
    </row>
    <row r="164" spans="2:4" ht="14.25">
      <c r="B164" s="26"/>
      <c r="C164" s="26"/>
      <c r="D164" s="26"/>
    </row>
    <row r="165" spans="2:4" ht="14.25">
      <c r="B165" s="26"/>
      <c r="C165" s="26"/>
      <c r="D165" s="26"/>
    </row>
    <row r="166" spans="2:4" ht="14.25">
      <c r="B166" s="26"/>
      <c r="C166" s="26"/>
      <c r="D166" s="26"/>
    </row>
    <row r="167" spans="2:4" ht="14.25">
      <c r="B167" s="26"/>
      <c r="C167" s="26"/>
      <c r="D167" s="26"/>
    </row>
    <row r="168" spans="2:4" ht="14.25">
      <c r="B168" s="26"/>
      <c r="C168" s="26"/>
      <c r="D168" s="26"/>
    </row>
    <row r="169" spans="2:4" ht="14.25">
      <c r="B169" s="26"/>
      <c r="C169" s="26"/>
      <c r="D169" s="26"/>
    </row>
    <row r="170" spans="2:4" ht="14.25">
      <c r="B170" s="26"/>
      <c r="C170" s="26"/>
      <c r="D170" s="26"/>
    </row>
    <row r="171" spans="2:4" ht="14.25">
      <c r="B171" s="26"/>
      <c r="C171" s="26"/>
      <c r="D171" s="26"/>
    </row>
    <row r="172" spans="2:4" ht="14.25">
      <c r="B172" s="26"/>
      <c r="C172" s="26"/>
      <c r="D172" s="26"/>
    </row>
    <row r="173" spans="2:4" ht="14.25">
      <c r="B173" s="26"/>
      <c r="C173" s="26"/>
      <c r="D173" s="26"/>
    </row>
    <row r="174" spans="2:4" ht="14.25">
      <c r="B174" s="26"/>
      <c r="C174" s="26"/>
      <c r="D174" s="26"/>
    </row>
    <row r="175" spans="2:4" ht="14.25">
      <c r="B175" s="26"/>
      <c r="C175" s="26"/>
      <c r="D175" s="26"/>
    </row>
    <row r="176" spans="2:4" ht="14.25">
      <c r="B176" s="26"/>
      <c r="C176" s="26"/>
      <c r="D176" s="26"/>
    </row>
    <row r="177" spans="2:4" ht="14.25">
      <c r="B177" s="26"/>
      <c r="C177" s="26"/>
      <c r="D177" s="26"/>
    </row>
    <row r="178" spans="2:4" ht="14.25">
      <c r="B178" s="26"/>
      <c r="C178" s="26"/>
      <c r="D178" s="26"/>
    </row>
    <row r="179" spans="2:4" ht="14.25">
      <c r="B179" s="26"/>
      <c r="C179" s="26"/>
      <c r="D179" s="26"/>
    </row>
    <row r="180" spans="2:4" ht="14.25">
      <c r="B180" s="26"/>
      <c r="C180" s="26"/>
      <c r="D180" s="26"/>
    </row>
    <row r="181" spans="2:4" ht="14.25">
      <c r="B181" s="26"/>
      <c r="C181" s="26"/>
      <c r="D181" s="26"/>
    </row>
    <row r="182" spans="2:4" ht="14.25">
      <c r="B182" s="26"/>
      <c r="C182" s="26"/>
      <c r="D182" s="26"/>
    </row>
    <row r="183" spans="2:4" ht="14.25">
      <c r="B183" s="26"/>
      <c r="C183" s="26"/>
      <c r="D183" s="26"/>
    </row>
    <row r="184" spans="2:4" ht="14.25">
      <c r="B184" s="26"/>
      <c r="C184" s="26"/>
      <c r="D184" s="26"/>
    </row>
    <row r="185" spans="2:4" ht="14.25">
      <c r="B185" s="26"/>
      <c r="C185" s="26"/>
      <c r="D185" s="26"/>
    </row>
    <row r="186" spans="2:4" ht="14.25">
      <c r="B186" s="26"/>
      <c r="C186" s="26"/>
      <c r="D186" s="26"/>
    </row>
    <row r="187" spans="2:4" ht="14.25">
      <c r="B187" s="26"/>
      <c r="C187" s="26"/>
      <c r="D187" s="26"/>
    </row>
    <row r="188" spans="2:4" ht="14.25">
      <c r="B188" s="26"/>
      <c r="C188" s="26"/>
      <c r="D188" s="26"/>
    </row>
    <row r="189" spans="2:4" ht="14.25">
      <c r="B189" s="26"/>
      <c r="C189" s="26"/>
      <c r="D189" s="26"/>
    </row>
    <row r="190" spans="2:4" ht="14.25">
      <c r="B190" s="26"/>
      <c r="C190" s="26"/>
      <c r="D190" s="26"/>
    </row>
    <row r="191" spans="2:4" ht="14.25">
      <c r="B191" s="26"/>
      <c r="C191" s="26"/>
      <c r="D191" s="26"/>
    </row>
    <row r="192" spans="2:4" ht="14.25">
      <c r="B192" s="26"/>
      <c r="C192" s="26"/>
      <c r="D192" s="26"/>
    </row>
    <row r="193" spans="2:4" ht="14.25">
      <c r="B193" s="26"/>
      <c r="C193" s="26"/>
      <c r="D193" s="26"/>
    </row>
    <row r="194" spans="2:4" ht="14.25">
      <c r="B194" s="26"/>
      <c r="C194" s="26"/>
      <c r="D194" s="26"/>
    </row>
    <row r="195" spans="2:4" ht="14.25">
      <c r="B195" s="26"/>
      <c r="C195" s="26"/>
      <c r="D195" s="26"/>
    </row>
  </sheetData>
  <mergeCells count="3">
    <mergeCell ref="A3:E3"/>
    <mergeCell ref="A1:E1"/>
    <mergeCell ref="A2:E2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9"/>
    <pageSetUpPr fitToPage="1"/>
  </sheetPr>
  <dimension ref="A1:G16"/>
  <sheetViews>
    <sheetView workbookViewId="0" topLeftCell="A1">
      <selection activeCell="A1" sqref="A1:E1"/>
    </sheetView>
  </sheetViews>
  <sheetFormatPr defaultColWidth="9.140625" defaultRowHeight="12.75"/>
  <cols>
    <col min="1" max="1" width="50.7109375" style="29" customWidth="1"/>
    <col min="2" max="2" width="14.57421875" style="29" bestFit="1" customWidth="1"/>
    <col min="3" max="3" width="14.8515625" style="29" bestFit="1" customWidth="1"/>
    <col min="4" max="4" width="14.140625" style="29" customWidth="1"/>
    <col min="5" max="5" width="55.140625" style="29" customWidth="1"/>
    <col min="6" max="16384" width="11.421875" style="29" customWidth="1"/>
  </cols>
  <sheetData>
    <row r="1" spans="1:5" ht="30.75" customHeight="1">
      <c r="A1" s="192" t="s">
        <v>118</v>
      </c>
      <c r="B1" s="192"/>
      <c r="C1" s="192"/>
      <c r="D1" s="192"/>
      <c r="E1" s="192"/>
    </row>
    <row r="2" spans="1:5" s="130" customFormat="1" ht="30.75" customHeight="1">
      <c r="A2" s="194" t="s">
        <v>276</v>
      </c>
      <c r="B2" s="194"/>
      <c r="C2" s="194"/>
      <c r="D2" s="194"/>
      <c r="E2" s="194"/>
    </row>
    <row r="3" spans="1:7" s="132" customFormat="1" ht="30.75" customHeight="1">
      <c r="A3" s="182" t="s">
        <v>259</v>
      </c>
      <c r="B3" s="182"/>
      <c r="C3" s="182"/>
      <c r="D3" s="182"/>
      <c r="E3" s="182"/>
      <c r="F3" s="131"/>
      <c r="G3" s="131"/>
    </row>
    <row r="4" spans="1:5" ht="26.25" customHeight="1" thickBot="1">
      <c r="A4" s="30" t="s">
        <v>111</v>
      </c>
      <c r="E4" s="31" t="s">
        <v>112</v>
      </c>
    </row>
    <row r="5" spans="1:5" s="32" customFormat="1" ht="89.25">
      <c r="A5" s="62"/>
      <c r="B5" s="63" t="s">
        <v>117</v>
      </c>
      <c r="C5" s="52" t="s">
        <v>250</v>
      </c>
      <c r="D5" s="53" t="s">
        <v>264</v>
      </c>
      <c r="E5" s="64"/>
    </row>
    <row r="6" spans="1:5" s="33" customFormat="1" ht="30" customHeight="1">
      <c r="A6" s="34" t="s">
        <v>119</v>
      </c>
      <c r="B6" s="172">
        <f>SUM(B7:B9)</f>
        <v>8581743</v>
      </c>
      <c r="C6" s="172">
        <f>SUM(C7:C9)</f>
        <v>6971354</v>
      </c>
      <c r="D6" s="173">
        <v>103.6</v>
      </c>
      <c r="E6" s="35" t="s">
        <v>120</v>
      </c>
    </row>
    <row r="7" spans="1:5" s="33" customFormat="1" ht="27" customHeight="1">
      <c r="A7" s="36" t="s">
        <v>121</v>
      </c>
      <c r="B7" s="37">
        <v>4147142</v>
      </c>
      <c r="C7" s="37">
        <v>3521403</v>
      </c>
      <c r="D7" s="143">
        <v>103.2</v>
      </c>
      <c r="E7" s="38" t="s">
        <v>122</v>
      </c>
    </row>
    <row r="8" spans="1:5" s="33" customFormat="1" ht="27" customHeight="1">
      <c r="A8" s="36" t="s">
        <v>150</v>
      </c>
      <c r="B8" s="37">
        <v>3660407</v>
      </c>
      <c r="C8" s="37">
        <v>2755907</v>
      </c>
      <c r="D8" s="143">
        <v>113.8</v>
      </c>
      <c r="E8" s="38" t="s">
        <v>123</v>
      </c>
    </row>
    <row r="9" spans="1:5" s="39" customFormat="1" ht="27" customHeight="1">
      <c r="A9" s="36" t="s">
        <v>124</v>
      </c>
      <c r="B9" s="37">
        <v>774194</v>
      </c>
      <c r="C9" s="37">
        <v>694044</v>
      </c>
      <c r="D9" s="143">
        <v>77.4</v>
      </c>
      <c r="E9" s="38" t="s">
        <v>125</v>
      </c>
    </row>
    <row r="10" spans="1:5" s="33" customFormat="1" ht="30" customHeight="1">
      <c r="A10" s="34" t="s">
        <v>126</v>
      </c>
      <c r="B10" s="172">
        <f>SUM(B11:B13)</f>
        <v>4262798</v>
      </c>
      <c r="C10" s="172">
        <f>SUM(C11:C13)</f>
        <v>4223635</v>
      </c>
      <c r="D10" s="173">
        <v>107.5</v>
      </c>
      <c r="E10" s="40" t="s">
        <v>127</v>
      </c>
    </row>
    <row r="11" spans="1:5" s="33" customFormat="1" ht="27" customHeight="1">
      <c r="A11" s="41" t="s">
        <v>128</v>
      </c>
      <c r="B11" s="37">
        <v>251476</v>
      </c>
      <c r="C11" s="37">
        <v>212906</v>
      </c>
      <c r="D11" s="143">
        <v>114.3</v>
      </c>
      <c r="E11" s="38" t="s">
        <v>129</v>
      </c>
    </row>
    <row r="12" spans="1:5" s="33" customFormat="1" ht="27" customHeight="1">
      <c r="A12" s="42" t="s">
        <v>151</v>
      </c>
      <c r="B12" s="37">
        <v>3257716</v>
      </c>
      <c r="C12" s="37">
        <v>3314752</v>
      </c>
      <c r="D12" s="143">
        <v>109</v>
      </c>
      <c r="E12" s="43" t="s">
        <v>130</v>
      </c>
    </row>
    <row r="13" spans="1:5" s="44" customFormat="1" ht="27" customHeight="1" thickBot="1">
      <c r="A13" s="41" t="s">
        <v>131</v>
      </c>
      <c r="B13" s="37">
        <v>753606</v>
      </c>
      <c r="C13" s="37">
        <v>695977</v>
      </c>
      <c r="D13" s="143">
        <v>99.5</v>
      </c>
      <c r="E13" s="38" t="s">
        <v>132</v>
      </c>
    </row>
    <row r="14" spans="1:5" ht="48" customHeight="1" thickBot="1">
      <c r="A14" s="76" t="s">
        <v>215</v>
      </c>
      <c r="B14" s="174">
        <f>B10+B6</f>
        <v>12844541</v>
      </c>
      <c r="C14" s="174">
        <f>C10+C6</f>
        <v>11194989</v>
      </c>
      <c r="D14" s="175">
        <v>105</v>
      </c>
      <c r="E14" s="77" t="s">
        <v>275</v>
      </c>
    </row>
    <row r="15" spans="1:4" ht="12.75">
      <c r="A15" s="45"/>
      <c r="B15" s="45"/>
      <c r="C15" s="68"/>
      <c r="D15" s="68"/>
    </row>
    <row r="16" spans="2:4" ht="12.75">
      <c r="B16" s="134"/>
      <c r="C16" s="134"/>
      <c r="D16" s="46"/>
    </row>
  </sheetData>
  <mergeCells count="3">
    <mergeCell ref="A3:E3"/>
    <mergeCell ref="A1:E1"/>
    <mergeCell ref="A2:E2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F18"/>
  <sheetViews>
    <sheetView workbookViewId="0" topLeftCell="A1">
      <selection activeCell="A1" sqref="A1:E1"/>
    </sheetView>
  </sheetViews>
  <sheetFormatPr defaultColWidth="9.140625" defaultRowHeight="12.75"/>
  <cols>
    <col min="1" max="1" width="50.7109375" style="25" customWidth="1"/>
    <col min="2" max="2" width="14.57421875" style="176" bestFit="1" customWidth="1"/>
    <col min="3" max="3" width="14.8515625" style="176" bestFit="1" customWidth="1"/>
    <col min="4" max="4" width="16.140625" style="176" customWidth="1"/>
    <col min="5" max="5" width="50.7109375" style="178" customWidth="1"/>
    <col min="6" max="16384" width="11.421875" style="176" customWidth="1"/>
  </cols>
  <sheetData>
    <row r="1" spans="1:5" s="47" customFormat="1" ht="27" customHeight="1">
      <c r="A1" s="192" t="s">
        <v>133</v>
      </c>
      <c r="B1" s="192"/>
      <c r="C1" s="192"/>
      <c r="D1" s="192"/>
      <c r="E1" s="192"/>
    </row>
    <row r="2" spans="1:5" s="48" customFormat="1" ht="27" customHeight="1">
      <c r="A2" s="193" t="s">
        <v>134</v>
      </c>
      <c r="B2" s="193"/>
      <c r="C2" s="193"/>
      <c r="D2" s="193"/>
      <c r="E2" s="193"/>
    </row>
    <row r="3" spans="1:6" s="60" customFormat="1" ht="24" customHeight="1">
      <c r="A3" s="181" t="s">
        <v>259</v>
      </c>
      <c r="B3" s="181"/>
      <c r="C3" s="181"/>
      <c r="D3" s="181"/>
      <c r="E3" s="181"/>
      <c r="F3" s="61"/>
    </row>
    <row r="4" spans="1:5" ht="30.75" thickBot="1">
      <c r="A4" s="13" t="s">
        <v>111</v>
      </c>
      <c r="B4" s="14"/>
      <c r="C4" s="14"/>
      <c r="D4" s="14"/>
      <c r="E4" s="15" t="s">
        <v>112</v>
      </c>
    </row>
    <row r="5" spans="1:5" s="19" customFormat="1" ht="76.5">
      <c r="A5" s="65"/>
      <c r="B5" s="63" t="s">
        <v>117</v>
      </c>
      <c r="C5" s="52" t="s">
        <v>250</v>
      </c>
      <c r="D5" s="53" t="s">
        <v>264</v>
      </c>
      <c r="E5" s="66"/>
    </row>
    <row r="6" spans="1:5" ht="23.25" customHeight="1">
      <c r="A6" s="49" t="s">
        <v>277</v>
      </c>
      <c r="B6" s="21">
        <v>17527316</v>
      </c>
      <c r="C6" s="21">
        <v>15236970</v>
      </c>
      <c r="D6" s="129">
        <v>102.4</v>
      </c>
      <c r="E6" s="50" t="s">
        <v>278</v>
      </c>
    </row>
    <row r="7" spans="1:5" ht="30" customHeight="1">
      <c r="A7" s="49" t="s">
        <v>152</v>
      </c>
      <c r="B7" s="21">
        <v>111767</v>
      </c>
      <c r="C7" s="21">
        <v>117034</v>
      </c>
      <c r="D7" s="146" t="s">
        <v>266</v>
      </c>
      <c r="E7" s="22" t="s">
        <v>135</v>
      </c>
    </row>
    <row r="8" spans="1:5" ht="36" customHeight="1">
      <c r="A8" s="49" t="s">
        <v>153</v>
      </c>
      <c r="B8" s="21">
        <v>2024643</v>
      </c>
      <c r="C8" s="21">
        <v>1752716</v>
      </c>
      <c r="D8" s="129">
        <v>113.1</v>
      </c>
      <c r="E8" s="22" t="s">
        <v>136</v>
      </c>
    </row>
    <row r="9" spans="1:5" ht="36" customHeight="1">
      <c r="A9" s="49" t="s">
        <v>154</v>
      </c>
      <c r="B9" s="21">
        <v>583623</v>
      </c>
      <c r="C9" s="21">
        <v>519701</v>
      </c>
      <c r="D9" s="129">
        <v>56.8</v>
      </c>
      <c r="E9" s="22" t="s">
        <v>137</v>
      </c>
    </row>
    <row r="10" spans="1:5" ht="36" customHeight="1">
      <c r="A10" s="49" t="s">
        <v>155</v>
      </c>
      <c r="B10" s="21">
        <v>364231</v>
      </c>
      <c r="C10" s="21">
        <v>324337</v>
      </c>
      <c r="D10" s="129">
        <v>61.8</v>
      </c>
      <c r="E10" s="22" t="s">
        <v>138</v>
      </c>
    </row>
    <row r="11" spans="1:5" ht="30" customHeight="1">
      <c r="A11" s="67" t="s">
        <v>156</v>
      </c>
      <c r="B11" s="21">
        <v>33598</v>
      </c>
      <c r="C11" s="21">
        <v>31341</v>
      </c>
      <c r="D11" s="129">
        <v>107.6</v>
      </c>
      <c r="E11" s="22" t="s">
        <v>139</v>
      </c>
    </row>
    <row r="12" spans="1:5" ht="36.75" customHeight="1">
      <c r="A12" s="49" t="s">
        <v>157</v>
      </c>
      <c r="B12" s="21">
        <v>639122</v>
      </c>
      <c r="C12" s="21">
        <v>548603</v>
      </c>
      <c r="D12" s="129">
        <v>156.3</v>
      </c>
      <c r="E12" s="22" t="s">
        <v>140</v>
      </c>
    </row>
    <row r="13" spans="1:5" ht="30">
      <c r="A13" s="49" t="s">
        <v>216</v>
      </c>
      <c r="B13" s="21">
        <v>101873</v>
      </c>
      <c r="C13" s="21">
        <v>87670</v>
      </c>
      <c r="D13" s="129">
        <v>83.4</v>
      </c>
      <c r="E13" s="22" t="s">
        <v>217</v>
      </c>
    </row>
    <row r="14" spans="1:5" ht="36" customHeight="1" thickBot="1">
      <c r="A14" s="49" t="s">
        <v>158</v>
      </c>
      <c r="B14" s="21">
        <v>5207</v>
      </c>
      <c r="C14" s="21">
        <v>4857</v>
      </c>
      <c r="D14" s="129">
        <v>113</v>
      </c>
      <c r="E14" s="22" t="s">
        <v>141</v>
      </c>
    </row>
    <row r="15" spans="1:5" ht="41.25" customHeight="1" thickBot="1">
      <c r="A15" s="78" t="s">
        <v>159</v>
      </c>
      <c r="B15" s="177">
        <f>SUM(B6:B14)</f>
        <v>21391380</v>
      </c>
      <c r="C15" s="170">
        <f>SUM(C6:C14)</f>
        <v>18623229</v>
      </c>
      <c r="D15" s="171">
        <v>102.2</v>
      </c>
      <c r="E15" s="74" t="s">
        <v>218</v>
      </c>
    </row>
    <row r="16" spans="1:5" ht="13.5">
      <c r="A16" s="183" t="s">
        <v>268</v>
      </c>
      <c r="B16" s="183"/>
      <c r="C16" s="183"/>
      <c r="D16" s="183"/>
      <c r="E16" s="183"/>
    </row>
    <row r="17" spans="1:5" ht="13.5">
      <c r="A17" s="184" t="s">
        <v>267</v>
      </c>
      <c r="B17" s="184"/>
      <c r="C17" s="184"/>
      <c r="D17" s="184"/>
      <c r="E17" s="184"/>
    </row>
    <row r="18" ht="12.75">
      <c r="A18" s="147"/>
    </row>
  </sheetData>
  <mergeCells count="5">
    <mergeCell ref="A3:E3"/>
    <mergeCell ref="A16:E16"/>
    <mergeCell ref="A17:E17"/>
    <mergeCell ref="A1:E1"/>
    <mergeCell ref="A2:E2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EugenSpinu</cp:lastModifiedBy>
  <cp:lastPrinted>2009-12-24T06:59:23Z</cp:lastPrinted>
  <dcterms:created xsi:type="dcterms:W3CDTF">2004-12-28T12:35:22Z</dcterms:created>
  <dcterms:modified xsi:type="dcterms:W3CDTF">2009-12-24T08:44:29Z</dcterms:modified>
  <cp:category/>
  <cp:version/>
  <cp:contentType/>
  <cp:contentStatus/>
</cp:coreProperties>
</file>