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Res-Util" sheetId="1" r:id="rId1"/>
    <sheet name="PIBr" sheetId="2" r:id="rId2"/>
    <sheet name="VP" sheetId="3" r:id="rId3"/>
    <sheet name="CI " sheetId="4" r:id="rId4"/>
    <sheet name="PIBu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tr1">#REF!</definedName>
    <definedName name="__tr2">#REF!</definedName>
    <definedName name="__tr3">#REF!</definedName>
    <definedName name="__tr4">#REF!</definedName>
    <definedName name="_a1" localSheetId="3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hidden="1">{#N/A,#N/A,FALSE,"Отчет о финансовых результатах"}</definedName>
    <definedName name="_iip1">#REF!</definedName>
    <definedName name="_iip2">#REF!</definedName>
    <definedName name="_iip3">#REF!</definedName>
    <definedName name="_kor10">#REF!</definedName>
    <definedName name="_kor9">#REF!</definedName>
    <definedName name="a">#REF!</definedName>
    <definedName name="ccc" localSheetId="4">'[1]Indece 96'!#REF!</definedName>
    <definedName name="ccc">'[1]Indece 96'!#REF!</definedName>
    <definedName name="ci">'[2]comert 5c 93'!#REF!</definedName>
    <definedName name="cof" localSheetId="4">'[1]Indece 96'!#REF!</definedName>
    <definedName name="cof">'[1]Indece 96'!#REF!</definedName>
    <definedName name="comert.">'[2]2-torg 1993'!#REF!</definedName>
    <definedName name="Database_MI">#REF!</definedName>
    <definedName name="DATES">'[3]bp-1,2'!#REF!</definedName>
    <definedName name="df">'[2]Total comert 1993'!#REF!</definedName>
    <definedName name="dfgjjjjjjjjjjjjjjjjjjjjjjjjj" localSheetId="3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>#REF!</definedName>
    <definedName name="efect">#REF!</definedName>
    <definedName name="g">'[2]Sheet16'!#REF!</definedName>
    <definedName name="guvi">#REF!</definedName>
    <definedName name="i">#REF!</definedName>
    <definedName name="ivo">#REF!</definedName>
    <definedName name="k">'[4]Indece 96'!#REF!</definedName>
    <definedName name="k_1" localSheetId="4">'[1]Indece 96'!#REF!</definedName>
    <definedName name="k_1">'[1]Indece 96'!#REF!</definedName>
    <definedName name="k_2" localSheetId="4">'[1]Indece 96'!#REF!</definedName>
    <definedName name="k_2">'[1]Indece 96'!#REF!</definedName>
    <definedName name="k_3" localSheetId="4">'[1]Indece 96'!#REF!</definedName>
    <definedName name="k_3">'[1]Indece 96'!#REF!</definedName>
    <definedName name="l" localSheetId="4">'[5]Indece 96'!#REF!</definedName>
    <definedName name="l">'[5]Indece 96'!#REF!</definedName>
    <definedName name="NAMES">'[3]bp-1,2'!#REF!</definedName>
    <definedName name="p" localSheetId="3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hidden="1">{#N/A,#N/A,FALSE,"Отчет о финансовых результатах"}</definedName>
    <definedName name="pr_">'[2]comert 5c 93'!#REF!</definedName>
    <definedName name="pr_u">'[2]comert 5c 93'!#REF!</definedName>
    <definedName name="PRINT_AREA_MI">#REF!</definedName>
    <definedName name="qq" localSheetId="3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hidden="1">{#N/A,#N/A,FALSE,"Отчет о финансовых результатах"}</definedName>
    <definedName name="rAT_Elvetia_tr1_2011">'[6]AT'!$C$4</definedName>
    <definedName name="rAT_Elvetia_tr2_2011">#REF!</definedName>
    <definedName name="rAT_tr1_2011">'[6]AT'!$C$3</definedName>
    <definedName name="rAT_tr2_2011">#REF!</definedName>
    <definedName name="rtrtryyyyyyyyyyyyyyyyyyyyyyy" localSheetId="3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>#REF!</definedName>
    <definedName name="total_02">'[2]comert 5c 93'!#REF!</definedName>
    <definedName name="turfyrtu">'[3]bp-1,2'!#REF!</definedName>
    <definedName name="v_usl">'[2]comert 5c 93'!#REF!</definedName>
    <definedName name="VSrom1" localSheetId="4">'[7]Indece 96'!#REF!</definedName>
    <definedName name="VSrom1">'[7]Indece 96'!#REF!</definedName>
    <definedName name="wrn.ффф." localSheetId="3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hidden="1">{#N/A,#N/A,FALSE,"Отчет о финансовых результатах"}</definedName>
    <definedName name="коэф">'[8]f.4-HK'!#REF!</definedName>
    <definedName name="коэфф">'[8]f.4-HK'!#REF!</definedName>
    <definedName name="люда" localSheetId="3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hidden="1">{#N/A,#N/A,FALSE,"Отчет о финансовых результатах"}</definedName>
    <definedName name="при">'[9]Sheet2'!$D$22</definedName>
    <definedName name="рез" localSheetId="3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>#REF!</definedName>
    <definedName name="Тамара" localSheetId="3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1" hidden="1">{#N/A,#N/A,FALSE,0}</definedName>
    <definedName name="Ф" localSheetId="4" hidden="1">{#N/A,#N/A,FALSE,0}</definedName>
    <definedName name="Ф" localSheetId="2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hidden="1">{#N/A,#N/A,FALSE,"Отчет о финансовых результатах"}</definedName>
    <definedName name="ф34">#REF!</definedName>
    <definedName name="ф35">#REF!</definedName>
    <definedName name="ц3" localSheetId="3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<sst xmlns="http://schemas.openxmlformats.org/spreadsheetml/2006/main" count="342" uniqueCount="162">
  <si>
    <t>Resursele şi utilizările Produsului Intern Brut</t>
  </si>
  <si>
    <t>Производство и использование валового внутреннего продукта</t>
  </si>
  <si>
    <t>Trimestrul I - 2015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</si>
  <si>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</si>
  <si>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</si>
  <si>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</si>
  <si>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</si>
  <si>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</si>
  <si>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</si>
  <si>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</si>
  <si>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</si>
  <si>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</si>
  <si>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</si>
  <si>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</si>
  <si>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</si>
  <si>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</si>
  <si>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</si>
  <si>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</si>
  <si>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</si>
  <si>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</si>
  <si>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</si>
  <si>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</si>
  <si>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</si>
  <si>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</si>
  <si>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</si>
  <si>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</si>
  <si>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</si>
  <si>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</si>
  <si>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</si>
  <si>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</si>
  <si>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</si>
  <si>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</si>
  <si>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</si>
  <si>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Hoteluri şi restaurante</t>
  </si>
  <si>
    <t>Деятельность гостиниц и предприятий общественного питания</t>
  </si>
  <si>
    <t>J</t>
  </si>
  <si>
    <t>Informaţii şi comunicaţii</t>
  </si>
  <si>
    <t>Информационные услуги и связь</t>
  </si>
  <si>
    <t>K</t>
  </si>
  <si>
    <t xml:space="preserve">Intermedieri financiare şi asigurări </t>
  </si>
  <si>
    <t>Финансовая деятельность и страхование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</si>
  <si>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</si>
  <si>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</si>
  <si>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</si>
  <si>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</si>
  <si>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</si>
  <si>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</si>
  <si>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</si>
  <si>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</si>
  <si>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</si>
  <si>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</si>
  <si>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</si>
  <si>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</si>
  <si>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</si>
  <si>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</si>
  <si>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</si>
  <si>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</si>
  <si>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</si>
  <si>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</si>
  <si>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</si>
  <si>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Activităţi culturale şi de agrement</t>
  </si>
  <si>
    <t>Искусство, развлечения и отдых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</si>
  <si>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</si>
  <si>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</si>
  <si>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</si>
  <si>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</si>
  <si>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</si>
  <si>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</si>
  <si>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 xml:space="preserve">Serviciile intermediarilor financiari indirect măsurate </t>
  </si>
  <si>
    <t>Услуги финансового посредничества, измеряемые косвенным образом</t>
  </si>
  <si>
    <t>Impozite nete pe produse (impozite minus subvenții)</t>
  </si>
  <si>
    <t>Чистые налоги на продукты (налоги минус субсидии)</t>
  </si>
  <si>
    <t>din care: impozite pe produse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</si>
  <si>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</si>
  <si>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</si>
  <si>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</si>
  <si>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</si>
  <si>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</si>
  <si>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</si>
  <si>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</si>
  <si>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</si>
  <si>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</si>
  <si>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</si>
  <si>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</si>
  <si>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</si>
  <si>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</si>
  <si>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</si>
  <si>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</si>
  <si>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</si>
  <si>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x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</si>
  <si>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</si>
  <si>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</si>
  <si>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</si>
  <si>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</si>
  <si>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</si>
  <si>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</si>
  <si>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</si>
  <si>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</si>
  <si>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</si>
  <si>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</si>
  <si>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</si>
  <si>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</si>
  <si>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</si>
  <si>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</si>
  <si>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</si>
  <si>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</si>
  <si>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</si>
  <si>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</si>
  <si>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</si>
  <si>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</si>
  <si>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Consumul final</t>
  </si>
  <si>
    <t>Конечное потребление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</si>
  <si>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</si>
  <si>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</si>
  <si>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</si>
  <si>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</si>
  <si>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</si>
  <si>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</si>
  <si>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</si>
  <si>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</si>
  <si>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</si>
  <si>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</si>
  <si>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</si>
  <si>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</si>
  <si>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</si>
  <si>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</si>
  <si>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</si>
  <si>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</si>
  <si>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</si>
  <si>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</si>
  <si>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</si>
  <si>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</si>
  <si>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</si>
  <si>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</si>
  <si>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</si>
  <si>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</si>
  <si>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B,C</t>
  </si>
  <si>
    <t>D,E</t>
  </si>
  <si>
    <t>G,H,I</t>
  </si>
  <si>
    <t>L,M,N</t>
  </si>
  <si>
    <t>O,P,Q</t>
  </si>
  <si>
    <t>R,S,T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</si>
  <si>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</si>
  <si>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</si>
  <si>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</si>
  <si>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Producţia şi furnizarea de energie electrică şi termică, gaze, apă caldă şi aer condiţionat; distribuţia apei; salubritate, gestionarea deşeurilor,  activităţi de decontaminare</t>
  </si>
  <si>
    <t>Tranzacţii imobiliare; activităţi profesionale, ştiinţifice şi tehnice; activităţi de servicii administrative şi activităţi de servicii suport</t>
  </si>
  <si>
    <t>Administraţie publică şi apărare; asigurări sociale obligatorii; invăţământ; sănătate şi asistenţă socială</t>
  </si>
  <si>
    <t>Activităţi culturale şi de agrement; alte activităţi de servicii; activităţi ale gospodăriilor private în calitate de angajator de personal casnic; activităţi ale gospodăriilor private de producere de bunuri şi servicii destinate consumului propriu</t>
  </si>
  <si>
    <t xml:space="preserve"> Serviciile intermediarilor financiari indirect măsurate </t>
  </si>
  <si>
    <t>Comerţ cu ridicata şi cu amănuntul; întreţinerea şi repararea autovehiculelor şi a motocicletelor; transport şi depozitare; hoteluri şi restaurante</t>
  </si>
  <si>
    <t>Добыча полезных ископаемых; oбрабатывающая промышленность</t>
  </si>
  <si>
    <t>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</si>
  <si>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Оптовая и розничная торговля; техническое обслуживание и ремонт автотранспортных средств и мотоциклов транспорт и хранение; деятельность гостиниц и предприятий общественного питания</t>
  </si>
  <si>
    <t>Операции с недвижимым имуществом; профессиональная, научная и техническая деятельность; административная деятельность и дополнительные услуги в данной области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</si>
  <si>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</si>
  <si>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Искусство, развлечения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</si>
  <si>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Indicii volumului fizic - în % faţă de trimestrul I 2014
Индексы  физического объема в  % к  I кварталу 2014</t>
  </si>
  <si>
    <t>Preţuri curente,
mii lei
Tекущие цены, тыс.лей</t>
  </si>
  <si>
    <t>Preţurile medii ale anului 2014, mii lei
Cреднегодовые цены 2014 года, тыс.лей</t>
  </si>
  <si>
    <t>Indicii volumului fizic- în % faţă de
trimestrul I 2014
Индексы  физического объема в  % к  I кварталу 2014</t>
  </si>
  <si>
    <t xml:space="preserve"> Industria extractivă; industria prelucrătoare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</si>
</sst>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."/>
    <numFmt numFmtId="167" formatCode="_-* #,##0.00[$€-1]_-;\-* #,##0.00[$€-1]_-;_-* &quot;-&quot;??[$€-1]_-"/>
    <numFmt numFmtId="168" formatCode="#,##0_ ;[Red]\(#,##0\)\ ;_(* &quot;——        &quot;_)"/>
    <numFmt numFmtId="169" formatCode="#,##0.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7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7" fillId="0" borderId="0">
      <alignment/>
      <protection locked="0"/>
    </xf>
    <xf numFmtId="167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7" fillId="0" borderId="0">
      <alignment/>
      <protection locked="0"/>
    </xf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9" fillId="0" borderId="0">
      <alignment/>
      <protection locked="0"/>
    </xf>
    <xf numFmtId="166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7" borderId="1" applyNumberFormat="0" applyAlignment="0" applyProtection="0"/>
    <xf numFmtId="0" fontId="31" fillId="7" borderId="1" applyNumberFormat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Protection="0">
      <alignment horizontal="left" vertical="top" wrapText="1"/>
    </xf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0" fillId="23" borderId="8" applyNumberFormat="0" applyFont="0" applyAlignment="0" applyProtection="0"/>
    <xf numFmtId="0" fontId="40" fillId="20" borderId="9" applyNumberFormat="0" applyAlignment="0" applyProtection="0"/>
    <xf numFmtId="0" fontId="41" fillId="20" borderId="9" applyNumberFormat="0" applyAlignment="0" applyProtection="0"/>
    <xf numFmtId="0" fontId="40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8" fillId="0" borderId="11" applyFont="0" applyBorder="0">
      <alignment horizontal="center" vertical="center" wrapText="1"/>
      <protection hidden="1"/>
    </xf>
    <xf numFmtId="1" fontId="2" fillId="24" borderId="12">
      <alignment horizontal="center" vertical="center"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" fillId="0" borderId="0" applyFont="0" applyBorder="0" applyProtection="0">
      <alignment horizontal="right" vertical="center" shrinkToFit="1"/>
    </xf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173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/>
    </xf>
    <xf numFmtId="0" fontId="4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49" fillId="0" borderId="0" xfId="0" applyFont="1" applyFill="1" applyBorder="1" applyAlignment="1">
      <alignment horizontal="centerContinuous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64" fontId="51" fillId="0" borderId="0" xfId="0" applyNumberFormat="1" applyFont="1" applyFill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3" fontId="49" fillId="0" borderId="0" xfId="0" applyNumberFormat="1" applyFont="1" applyFill="1" applyAlignment="1">
      <alignment wrapText="1"/>
    </xf>
    <xf numFmtId="169" fontId="49" fillId="0" borderId="0" xfId="0" applyNumberFormat="1" applyFont="1" applyFill="1" applyAlignment="1">
      <alignment wrapText="1"/>
    </xf>
    <xf numFmtId="165" fontId="49" fillId="0" borderId="0" xfId="0" applyNumberFormat="1" applyFont="1" applyFill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173" applyFont="1" applyFill="1" applyBorder="1">
      <alignment/>
      <protection/>
    </xf>
    <xf numFmtId="0" fontId="3" fillId="0" borderId="16" xfId="146" applyFont="1" applyFill="1" applyBorder="1" applyAlignment="1">
      <alignment wrapText="1"/>
      <protection/>
    </xf>
    <xf numFmtId="3" fontId="55" fillId="0" borderId="17" xfId="0" applyNumberFormat="1" applyFont="1" applyBorder="1" applyAlignment="1">
      <alignment horizontal="right"/>
    </xf>
    <xf numFmtId="165" fontId="55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0" fontId="3" fillId="0" borderId="16" xfId="173" applyFont="1" applyFill="1" applyBorder="1" applyAlignment="1">
      <alignment wrapText="1"/>
      <protection/>
    </xf>
    <xf numFmtId="0" fontId="53" fillId="0" borderId="17" xfId="0" applyFont="1" applyBorder="1" applyAlignment="1">
      <alignment horizontal="left" wrapText="1"/>
    </xf>
    <xf numFmtId="0" fontId="3" fillId="0" borderId="16" xfId="173" applyFont="1" applyFill="1" applyBorder="1" applyAlignment="1">
      <alignment/>
      <protection/>
    </xf>
    <xf numFmtId="0" fontId="56" fillId="0" borderId="0" xfId="0" applyFont="1" applyAlignment="1">
      <alignment/>
    </xf>
    <xf numFmtId="3" fontId="4" fillId="0" borderId="17" xfId="173" applyNumberFormat="1" applyFont="1" applyFill="1" applyBorder="1" applyAlignment="1">
      <alignment horizontal="right"/>
      <protection/>
    </xf>
    <xf numFmtId="164" fontId="4" fillId="0" borderId="17" xfId="173" applyNumberFormat="1" applyFont="1" applyFill="1" applyBorder="1" applyAlignment="1">
      <alignment horizontal="right"/>
      <protection/>
    </xf>
    <xf numFmtId="165" fontId="4" fillId="0" borderId="17" xfId="173" applyNumberFormat="1" applyFont="1" applyFill="1" applyBorder="1" applyAlignment="1">
      <alignment horizontal="right"/>
      <protection/>
    </xf>
    <xf numFmtId="165" fontId="4" fillId="21" borderId="17" xfId="0" applyNumberFormat="1" applyFont="1" applyFill="1" applyBorder="1" applyAlignment="1">
      <alignment horizontal="right"/>
    </xf>
    <xf numFmtId="0" fontId="2" fillId="21" borderId="0" xfId="0" applyFont="1" applyFill="1" applyAlignment="1">
      <alignment/>
    </xf>
    <xf numFmtId="3" fontId="4" fillId="21" borderId="17" xfId="173" applyNumberFormat="1" applyFont="1" applyFill="1" applyBorder="1" applyAlignment="1">
      <alignment horizontal="right"/>
      <protection/>
    </xf>
    <xf numFmtId="165" fontId="4" fillId="21" borderId="17" xfId="173" applyNumberFormat="1" applyFont="1" applyFill="1" applyBorder="1" applyAlignment="1">
      <alignment horizontal="right"/>
      <protection/>
    </xf>
    <xf numFmtId="0" fontId="53" fillId="0" borderId="17" xfId="0" applyFont="1" applyBorder="1" applyAlignment="1">
      <alignment horizontal="left" wrapText="1" indent="1"/>
    </xf>
    <xf numFmtId="0" fontId="53" fillId="0" borderId="17" xfId="0" applyFont="1" applyBorder="1" applyAlignment="1">
      <alignment horizontal="left" wrapText="1" indent="2"/>
    </xf>
    <xf numFmtId="0" fontId="53" fillId="0" borderId="16" xfId="173" applyFont="1" applyFill="1" applyBorder="1" applyAlignment="1">
      <alignment horizontal="left" indent="1"/>
      <protection/>
    </xf>
    <xf numFmtId="0" fontId="53" fillId="0" borderId="16" xfId="173" applyFont="1" applyFill="1" applyBorder="1" applyAlignment="1">
      <alignment horizontal="left" wrapText="1" indent="1"/>
      <protection/>
    </xf>
    <xf numFmtId="49" fontId="53" fillId="0" borderId="16" xfId="146" applyNumberFormat="1" applyFont="1" applyFill="1" applyBorder="1" applyAlignment="1">
      <alignment horizontal="left" indent="1"/>
      <protection/>
    </xf>
    <xf numFmtId="49" fontId="53" fillId="0" borderId="18" xfId="146" applyNumberFormat="1" applyFont="1" applyFill="1" applyBorder="1" applyAlignment="1">
      <alignment horizontal="left" indent="1"/>
      <protection/>
    </xf>
    <xf numFmtId="0" fontId="3" fillId="0" borderId="17" xfId="173" applyFont="1" applyFill="1" applyBorder="1">
      <alignment/>
      <protection/>
    </xf>
    <xf numFmtId="0" fontId="3" fillId="0" borderId="17" xfId="146" applyFont="1" applyFill="1" applyBorder="1" applyAlignment="1">
      <alignment wrapText="1"/>
      <protection/>
    </xf>
    <xf numFmtId="0" fontId="53" fillId="0" borderId="17" xfId="146" applyFont="1" applyFill="1" applyBorder="1" applyAlignment="1">
      <alignment horizontal="left" wrapText="1" indent="1"/>
      <protection/>
    </xf>
    <xf numFmtId="0" fontId="3" fillId="21" borderId="17" xfId="173" applyFont="1" applyFill="1" applyBorder="1" applyAlignment="1">
      <alignment/>
      <protection/>
    </xf>
    <xf numFmtId="0" fontId="3" fillId="0" borderId="17" xfId="173" applyFont="1" applyFill="1" applyBorder="1" applyAlignment="1">
      <alignment/>
      <protection/>
    </xf>
    <xf numFmtId="0" fontId="53" fillId="0" borderId="17" xfId="173" applyFont="1" applyFill="1" applyBorder="1" applyAlignment="1">
      <alignment horizontal="left" indent="1"/>
      <protection/>
    </xf>
    <xf numFmtId="0" fontId="53" fillId="0" borderId="17" xfId="173" applyFont="1" applyFill="1" applyBorder="1" applyAlignment="1">
      <alignment horizontal="left" wrapText="1" indent="1"/>
      <protection/>
    </xf>
    <xf numFmtId="0" fontId="49" fillId="0" borderId="19" xfId="146" applyFont="1" applyFill="1" applyBorder="1" applyAlignment="1">
      <alignment/>
      <protection/>
    </xf>
    <xf numFmtId="0" fontId="49" fillId="0" borderId="20" xfId="146" applyFont="1" applyFill="1" applyBorder="1">
      <alignment/>
      <protection/>
    </xf>
    <xf numFmtId="0" fontId="54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16" xfId="0" applyFont="1" applyBorder="1" applyAlignment="1">
      <alignment horizontal="left" wrapText="1" indent="1"/>
    </xf>
    <xf numFmtId="0" fontId="53" fillId="0" borderId="16" xfId="146" applyFont="1" applyFill="1" applyBorder="1" applyAlignment="1">
      <alignment horizontal="left" wrapText="1" indent="1"/>
      <protection/>
    </xf>
    <xf numFmtId="0" fontId="3" fillId="21" borderId="16" xfId="173" applyFont="1" applyFill="1" applyBorder="1" applyAlignment="1">
      <alignment/>
      <protection/>
    </xf>
    <xf numFmtId="0" fontId="53" fillId="0" borderId="16" xfId="146" applyFont="1" applyFill="1" applyBorder="1" applyAlignment="1">
      <alignment horizontal="left" indent="1"/>
      <protection/>
    </xf>
    <xf numFmtId="0" fontId="54" fillId="0" borderId="22" xfId="0" applyFont="1" applyBorder="1" applyAlignment="1">
      <alignment/>
    </xf>
    <xf numFmtId="0" fontId="53" fillId="0" borderId="23" xfId="173" applyFont="1" applyFill="1" applyBorder="1" applyAlignment="1">
      <alignment horizontal="left" indent="1"/>
      <protection/>
    </xf>
    <xf numFmtId="3" fontId="55" fillId="0" borderId="23" xfId="0" applyNumberFormat="1" applyFont="1" applyBorder="1" applyAlignment="1">
      <alignment horizontal="right"/>
    </xf>
    <xf numFmtId="165" fontId="55" fillId="0" borderId="23" xfId="0" applyNumberFormat="1" applyFont="1" applyBorder="1" applyAlignment="1">
      <alignment horizontal="right"/>
    </xf>
    <xf numFmtId="0" fontId="50" fillId="0" borderId="19" xfId="146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3" fontId="55" fillId="0" borderId="17" xfId="0" applyNumberFormat="1" applyFont="1" applyBorder="1" applyAlignment="1">
      <alignment/>
    </xf>
    <xf numFmtId="165" fontId="5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0" fontId="53" fillId="0" borderId="16" xfId="0" applyFont="1" applyBorder="1" applyAlignment="1">
      <alignment horizontal="left" wrapText="1" indent="2"/>
    </xf>
    <xf numFmtId="0" fontId="50" fillId="0" borderId="19" xfId="173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53" fillId="0" borderId="21" xfId="174" applyFont="1" applyFill="1" applyBorder="1" applyAlignment="1">
      <alignment horizontal="left" indent="1"/>
      <protection/>
    </xf>
    <xf numFmtId="0" fontId="53" fillId="0" borderId="21" xfId="174" applyFont="1" applyFill="1" applyBorder="1" applyAlignment="1">
      <alignment horizontal="left" wrapText="1" indent="3"/>
      <protection/>
    </xf>
    <xf numFmtId="0" fontId="53" fillId="0" borderId="21" xfId="174" applyFont="1" applyFill="1" applyBorder="1" applyAlignment="1">
      <alignment horizontal="left" wrapText="1" indent="1"/>
      <protection/>
    </xf>
    <xf numFmtId="0" fontId="3" fillId="0" borderId="21" xfId="174" applyFont="1" applyFill="1" applyBorder="1" applyAlignment="1">
      <alignment wrapText="1"/>
      <protection/>
    </xf>
    <xf numFmtId="0" fontId="53" fillId="0" borderId="21" xfId="174" applyFont="1" applyFill="1" applyBorder="1" applyAlignment="1">
      <alignment horizontal="left" indent="3"/>
      <protection/>
    </xf>
    <xf numFmtId="0" fontId="3" fillId="0" borderId="21" xfId="174" applyFont="1" applyFill="1" applyBorder="1" applyAlignment="1">
      <alignment/>
      <protection/>
    </xf>
    <xf numFmtId="0" fontId="3" fillId="0" borderId="0" xfId="0" applyFont="1" applyFill="1" applyAlignment="1">
      <alignment horizontal="right" wrapText="1"/>
    </xf>
    <xf numFmtId="0" fontId="5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53" fillId="0" borderId="16" xfId="174" applyFont="1" applyFill="1" applyBorder="1" applyAlignment="1">
      <alignment horizontal="left" wrapText="1" indent="1"/>
      <protection/>
    </xf>
    <xf numFmtId="0" fontId="53" fillId="0" borderId="16" xfId="174" applyFont="1" applyFill="1" applyBorder="1" applyAlignment="1">
      <alignment horizontal="left" wrapText="1" indent="3"/>
      <protection/>
    </xf>
    <xf numFmtId="0" fontId="3" fillId="0" borderId="16" xfId="174" applyFont="1" applyFill="1" applyBorder="1" applyAlignment="1">
      <alignment wrapText="1"/>
      <protection/>
    </xf>
    <xf numFmtId="0" fontId="53" fillId="0" borderId="16" xfId="175" applyFont="1" applyFill="1" applyBorder="1" applyAlignment="1">
      <alignment horizontal="left" wrapText="1" indent="3"/>
      <protection/>
    </xf>
    <xf numFmtId="0" fontId="3" fillId="0" borderId="16" xfId="174" applyFont="1" applyFill="1" applyBorder="1">
      <alignment/>
      <protection/>
    </xf>
    <xf numFmtId="0" fontId="53" fillId="0" borderId="16" xfId="174" applyFont="1" applyFill="1" applyBorder="1" applyAlignment="1">
      <alignment horizontal="left" indent="1"/>
      <protection/>
    </xf>
    <xf numFmtId="0" fontId="53" fillId="0" borderId="0" xfId="0" applyFont="1" applyFill="1" applyAlignment="1">
      <alignment wrapText="1"/>
    </xf>
    <xf numFmtId="164" fontId="4" fillId="0" borderId="17" xfId="174" applyNumberFormat="1" applyFont="1" applyFill="1" applyBorder="1" applyAlignment="1">
      <alignment horizontal="right" wrapText="1"/>
      <protection/>
    </xf>
    <xf numFmtId="164" fontId="55" fillId="0" borderId="17" xfId="174" applyNumberFormat="1" applyFont="1" applyFill="1" applyBorder="1" applyAlignment="1">
      <alignment horizontal="right" wrapText="1"/>
      <protection/>
    </xf>
    <xf numFmtId="3" fontId="55" fillId="0" borderId="17" xfId="174" applyNumberFormat="1" applyFont="1" applyFill="1" applyBorder="1">
      <alignment/>
      <protection/>
    </xf>
    <xf numFmtId="3" fontId="4" fillId="0" borderId="17" xfId="174" applyNumberFormat="1" applyFont="1" applyFill="1" applyBorder="1">
      <alignment/>
      <protection/>
    </xf>
    <xf numFmtId="0" fontId="3" fillId="21" borderId="22" xfId="0" applyFont="1" applyFill="1" applyBorder="1" applyAlignment="1">
      <alignment/>
    </xf>
    <xf numFmtId="0" fontId="3" fillId="21" borderId="23" xfId="0" applyFont="1" applyFill="1" applyBorder="1" applyAlignment="1">
      <alignment wrapText="1"/>
    </xf>
    <xf numFmtId="3" fontId="4" fillId="21" borderId="23" xfId="0" applyNumberFormat="1" applyFont="1" applyFill="1" applyBorder="1" applyAlignment="1">
      <alignment/>
    </xf>
    <xf numFmtId="165" fontId="4" fillId="21" borderId="23" xfId="0" applyNumberFormat="1" applyFont="1" applyFill="1" applyBorder="1" applyAlignment="1">
      <alignment/>
    </xf>
    <xf numFmtId="0" fontId="3" fillId="21" borderId="18" xfId="0" applyFont="1" applyFill="1" applyBorder="1" applyAlignment="1">
      <alignment horizontal="left" wrapText="1"/>
    </xf>
    <xf numFmtId="0" fontId="3" fillId="21" borderId="23" xfId="0" applyFont="1" applyFill="1" applyBorder="1" applyAlignment="1">
      <alignment horizontal="left"/>
    </xf>
    <xf numFmtId="0" fontId="3" fillId="21" borderId="18" xfId="0" applyFont="1" applyFill="1" applyBorder="1" applyAlignment="1">
      <alignment horizontal="left"/>
    </xf>
    <xf numFmtId="0" fontId="3" fillId="21" borderId="22" xfId="0" applyFont="1" applyFill="1" applyBorder="1" applyAlignment="1">
      <alignment wrapText="1"/>
    </xf>
    <xf numFmtId="3" fontId="4" fillId="21" borderId="23" xfId="174" applyNumberFormat="1" applyFont="1" applyFill="1" applyBorder="1">
      <alignment/>
      <protection/>
    </xf>
    <xf numFmtId="164" fontId="4" fillId="21" borderId="23" xfId="174" applyNumberFormat="1" applyFont="1" applyFill="1" applyBorder="1" applyAlignment="1">
      <alignment horizontal="right" wrapText="1"/>
      <protection/>
    </xf>
    <xf numFmtId="0" fontId="50" fillId="0" borderId="0" xfId="0" applyFont="1" applyAlignment="1">
      <alignment horizontal="left" wrapText="1"/>
    </xf>
    <xf numFmtId="0" fontId="53" fillId="0" borderId="15" xfId="0" applyFont="1" applyBorder="1" applyAlignment="1">
      <alignment/>
    </xf>
    <xf numFmtId="0" fontId="54" fillId="0" borderId="21" xfId="0" applyFont="1" applyBorder="1" applyAlignment="1">
      <alignment/>
    </xf>
    <xf numFmtId="0" fontId="3" fillId="0" borderId="0" xfId="146" applyFont="1" applyFill="1" applyBorder="1" applyAlignment="1">
      <alignment horizontal="center" wrapText="1"/>
      <protection/>
    </xf>
    <xf numFmtId="0" fontId="3" fillId="0" borderId="0" xfId="173" applyFont="1" applyFill="1" applyBorder="1" applyAlignment="1">
      <alignment horizontal="center" wrapText="1"/>
      <protection/>
    </xf>
    <xf numFmtId="0" fontId="52" fillId="0" borderId="17" xfId="173" applyFont="1" applyFill="1" applyBorder="1" applyAlignment="1">
      <alignment horizontal="center"/>
      <protection/>
    </xf>
    <xf numFmtId="0" fontId="52" fillId="0" borderId="16" xfId="173" applyFont="1" applyFill="1" applyBorder="1" applyAlignment="1">
      <alignment horizontal="center"/>
      <protection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</cellXfs>
  <cellStyles count="165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40% - Accent1" xfId="33"/>
    <cellStyle name="40% - Accent1 2" xfId="34"/>
    <cellStyle name="40% - Accent1_Acord_BNM-BNS_2012_prel_transmis" xfId="35"/>
    <cellStyle name="40% - Accent2" xfId="36"/>
    <cellStyle name="40% - Accent2 2" xfId="37"/>
    <cellStyle name="40% - Accent2_Acord_BNM-BNS_2012_prel_transmis" xfId="38"/>
    <cellStyle name="40% - Accent3" xfId="39"/>
    <cellStyle name="40% - Accent3 2" xfId="40"/>
    <cellStyle name="40% - Accent3_Acord_BNM-BNS_2012_prel_transmis" xfId="41"/>
    <cellStyle name="40% - Accent4" xfId="42"/>
    <cellStyle name="40% - Accent4 2" xfId="43"/>
    <cellStyle name="40% - Accent4_Acord_BNM-BNS_2012_prel_transmis" xfId="44"/>
    <cellStyle name="40% - Accent5" xfId="45"/>
    <cellStyle name="40% - Accent5 2" xfId="46"/>
    <cellStyle name="40% - Accent5_Acord_BNM-BNS_2012_prel_transmis" xfId="47"/>
    <cellStyle name="40% - Accent6" xfId="48"/>
    <cellStyle name="40% - Accent6 2" xfId="49"/>
    <cellStyle name="40% - Accent6_Acord_BNM-BNS_2012_prel_transmis" xfId="50"/>
    <cellStyle name="60% - Accent1" xfId="51"/>
    <cellStyle name="60% - Accent1 2" xfId="52"/>
    <cellStyle name="60% - Accent1_Acord_BNM-BNS_2012_prel_transmis" xfId="53"/>
    <cellStyle name="60% - Accent2" xfId="54"/>
    <cellStyle name="60% - Accent2 2" xfId="55"/>
    <cellStyle name="60% - Accent2_Acord_BNM-BNS_2012_prel_transmis" xfId="56"/>
    <cellStyle name="60% - Accent3" xfId="57"/>
    <cellStyle name="60% - Accent3 2" xfId="58"/>
    <cellStyle name="60% - Accent3_Acord_BNM-BNS_2012_prel_transmis" xfId="59"/>
    <cellStyle name="60% - Accent4" xfId="60"/>
    <cellStyle name="60% - Accent4 2" xfId="61"/>
    <cellStyle name="60% - Accent4_Acord_BNM-BNS_2012_prel_transmis" xfId="62"/>
    <cellStyle name="60% - Accent5" xfId="63"/>
    <cellStyle name="60% - Accent5 2" xfId="64"/>
    <cellStyle name="60% - Accent5_Acord_BNM-BNS_2012_prel_transmis" xfId="65"/>
    <cellStyle name="60% - Accent6" xfId="66"/>
    <cellStyle name="60% - Accent6 2" xfId="67"/>
    <cellStyle name="60% - Accent6_Acord_BNM-BNS_2012_prel_transmis" xfId="68"/>
    <cellStyle name="Accent1" xfId="69"/>
    <cellStyle name="Accent1 2" xfId="70"/>
    <cellStyle name="Accent1_Acord_BNM-BNS_2012_prel_transmis" xfId="71"/>
    <cellStyle name="Accent2" xfId="72"/>
    <cellStyle name="Accent2 2" xfId="73"/>
    <cellStyle name="Accent2_Acord_BNM-BNS_2012_prel_transmis" xfId="74"/>
    <cellStyle name="Accent3" xfId="75"/>
    <cellStyle name="Accent3 2" xfId="76"/>
    <cellStyle name="Accent3_Acord_BNM-BNS_2012_prel_transmis" xfId="77"/>
    <cellStyle name="Accent4" xfId="78"/>
    <cellStyle name="Accent4 2" xfId="79"/>
    <cellStyle name="Accent4_Acord_BNM-BNS_2012_prel_transmis" xfId="80"/>
    <cellStyle name="Accent5" xfId="81"/>
    <cellStyle name="Accent5 2" xfId="82"/>
    <cellStyle name="Accent5_Acord_BNM-BNS_2012_prel_transmis" xfId="83"/>
    <cellStyle name="Accent6" xfId="84"/>
    <cellStyle name="Accent6 2" xfId="85"/>
    <cellStyle name="Accent6_Acord_BNM-BNS_2012_prel_transmis" xfId="86"/>
    <cellStyle name="Bad" xfId="87"/>
    <cellStyle name="Bad 2" xfId="88"/>
    <cellStyle name="Bad_Acord_BNM-BNS_2012_prel_transmis" xfId="89"/>
    <cellStyle name="Calculation" xfId="90"/>
    <cellStyle name="Calculation 2" xfId="91"/>
    <cellStyle name="Calculation_Acord_BNM-BNS_2012_prel_transmis" xfId="92"/>
    <cellStyle name="Check Cell" xfId="93"/>
    <cellStyle name="Check Cell 2" xfId="94"/>
    <cellStyle name="Check Cell_Acord_BNM-BNS_2012_prel_transmis" xfId="95"/>
    <cellStyle name="Comma" xfId="96"/>
    <cellStyle name="Comma [0]" xfId="97"/>
    <cellStyle name="Currency" xfId="98"/>
    <cellStyle name="Currency [0]" xfId="99"/>
    <cellStyle name="Date" xfId="100"/>
    <cellStyle name="Euro" xfId="101"/>
    <cellStyle name="Explanatory Text" xfId="102"/>
    <cellStyle name="Explanatory Text 2" xfId="103"/>
    <cellStyle name="Explanatory Text_Acord_BNM-BNS_2012_prel_transmis" xfId="104"/>
    <cellStyle name="Fixed" xfId="105"/>
    <cellStyle name="Good" xfId="106"/>
    <cellStyle name="Good 2" xfId="107"/>
    <cellStyle name="Good_Acord_BNM-BNS_2012_prel_transmis" xfId="108"/>
    <cellStyle name="Heading 1" xfId="109"/>
    <cellStyle name="Heading 1 2" xfId="110"/>
    <cellStyle name="Heading 1_Acord_BNM-BNS_2012_prel_transmis" xfId="111"/>
    <cellStyle name="Heading 2" xfId="112"/>
    <cellStyle name="Heading 2 2" xfId="113"/>
    <cellStyle name="Heading 2_Acord_BNM-BNS_2012_prel_transmis" xfId="114"/>
    <cellStyle name="Heading 3" xfId="115"/>
    <cellStyle name="Heading 3 2" xfId="116"/>
    <cellStyle name="Heading 3_Acord_BNM-BNS_2012_prel_transmis" xfId="117"/>
    <cellStyle name="Heading 4" xfId="118"/>
    <cellStyle name="Heading 4 2" xfId="119"/>
    <cellStyle name="Heading 4_Acord_BNM-BNS_2012_prel_transmis" xfId="120"/>
    <cellStyle name="Heading1" xfId="121"/>
    <cellStyle name="Heading2" xfId="122"/>
    <cellStyle name="Hyperlink 2" xfId="123"/>
    <cellStyle name="Input" xfId="124"/>
    <cellStyle name="Input 2" xfId="125"/>
    <cellStyle name="Input_Acord_BNM-BNS_2012_prel_transmis" xfId="126"/>
    <cellStyle name="Linked Cell" xfId="127"/>
    <cellStyle name="Linked Cell 2" xfId="128"/>
    <cellStyle name="Linked Cell_Acord_BNM-BNS_2012_prel_transmis" xfId="129"/>
    <cellStyle name="m49048872" xfId="130"/>
    <cellStyle name="Neutral" xfId="131"/>
    <cellStyle name="Neutral 2" xfId="132"/>
    <cellStyle name="Neutral_Acord_BNM-BNS_2012_prel_transmis" xfId="133"/>
    <cellStyle name="Normal 2" xfId="134"/>
    <cellStyle name="Normal 2 2" xfId="135"/>
    <cellStyle name="Normal 2_2_tr_curente_2012_2011_2" xfId="136"/>
    <cellStyle name="Normal 3" xfId="137"/>
    <cellStyle name="Normal 4" xfId="138"/>
    <cellStyle name="Normal 5" xfId="139"/>
    <cellStyle name="Normal 5 2" xfId="140"/>
    <cellStyle name="Normal 5_Acord_BNM-BNS_2012_prel_transmis" xfId="141"/>
    <cellStyle name="Normal 6" xfId="142"/>
    <cellStyle name="Normal 7" xfId="143"/>
    <cellStyle name="Normal 8" xfId="144"/>
    <cellStyle name="Normal 9" xfId="145"/>
    <cellStyle name="Normal_PIB res. util I sem2009-2010 pentru sait" xfId="146"/>
    <cellStyle name="Note" xfId="147"/>
    <cellStyle name="Note 2" xfId="148"/>
    <cellStyle name="Note_ANUL 2013 FINAL" xfId="149"/>
    <cellStyle name="Output" xfId="150"/>
    <cellStyle name="Output 2" xfId="151"/>
    <cellStyle name="Output_Acord_BNM-BNS_2012_prel_transmis" xfId="152"/>
    <cellStyle name="Percent" xfId="153"/>
    <cellStyle name="Percent 2" xfId="154"/>
    <cellStyle name="Percent 3" xfId="155"/>
    <cellStyle name="Style 1" xfId="156"/>
    <cellStyle name="Title" xfId="157"/>
    <cellStyle name="Total" xfId="158"/>
    <cellStyle name="Total 2" xfId="159"/>
    <cellStyle name="Total_Acord_BNM-BNS_2012_prel_transmis" xfId="160"/>
    <cellStyle name="Warning Text" xfId="161"/>
    <cellStyle name="Warning Text 2" xfId="162"/>
    <cellStyle name="Warning Text_Acord_BNM-BNS_2012_prel_transmis" xfId="163"/>
    <cellStyle name="БалансШапка" xfId="164"/>
    <cellStyle name="БалансШапкаЦифры" xfId="165"/>
    <cellStyle name="Обычный 2" xfId="166"/>
    <cellStyle name="Обычный 2 2" xfId="167"/>
    <cellStyle name="Обычный 2_CALCUL" xfId="168"/>
    <cellStyle name="Обычный 3" xfId="169"/>
    <cellStyle name="Обычный 4" xfId="170"/>
    <cellStyle name="Обычный 5" xfId="171"/>
    <cellStyle name="Обычный 5 2" xfId="172"/>
    <cellStyle name="Обычный_RES si UTIL" xfId="173"/>
    <cellStyle name="Обычный_RES si UTIL 2" xfId="174"/>
    <cellStyle name="Обычный_КTrim1-2004guv" xfId="175"/>
    <cellStyle name="Процентный 2" xfId="176"/>
    <cellStyle name="Финансовый 2" xfId="177"/>
    <cellStyle name="ЦыфрыОтчетов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="51" zoomScaleNormal="51" zoomScalePageLayoutView="0" workbookViewId="0" topLeftCell="A1">
      <selection activeCell="B2" sqref="B2:G2"/>
    </sheetView>
  </sheetViews>
  <sheetFormatPr defaultColWidth="9.140625" defaultRowHeight="12.75"/>
  <cols>
    <col min="1" max="1" width="12.00390625" style="1" customWidth="1"/>
    <col min="2" max="2" width="120.7109375" style="1" customWidth="1"/>
    <col min="3" max="5" width="24.57421875" style="1" customWidth="1"/>
    <col min="6" max="6" width="18.57421875" style="1" customWidth="1"/>
    <col min="7" max="7" width="120.7109375" style="1" customWidth="1"/>
    <col min="8" max="8" width="42.57421875" style="1" customWidth="1"/>
    <col min="9" max="16384" width="9.140625" style="1" customWidth="1"/>
  </cols>
  <sheetData>
    <row r="2" spans="2:7" ht="25.5">
      <c r="B2" s="121" t="s">
        <v>0</v>
      </c>
      <c r="C2" s="121"/>
      <c r="D2" s="121"/>
      <c r="E2" s="121"/>
      <c r="F2" s="121"/>
      <c r="G2" s="121"/>
    </row>
    <row r="3" spans="2:7" ht="25.5">
      <c r="B3" s="121" t="s">
        <v>1</v>
      </c>
      <c r="C3" s="121"/>
      <c r="D3" s="121"/>
      <c r="E3" s="121"/>
      <c r="F3" s="121"/>
      <c r="G3" s="121"/>
    </row>
    <row r="4" spans="2:7" ht="25.5">
      <c r="B4" s="122" t="s">
        <v>2</v>
      </c>
      <c r="C4" s="122"/>
      <c r="D4" s="122"/>
      <c r="E4" s="122"/>
      <c r="F4" s="122"/>
      <c r="G4" s="122"/>
    </row>
    <row r="5" spans="2:7" ht="19.5" thickBot="1">
      <c r="B5" s="2"/>
      <c r="C5" s="2"/>
      <c r="D5" s="2"/>
      <c r="E5" s="2"/>
      <c r="F5" s="2"/>
      <c r="G5" s="2"/>
    </row>
    <row r="6" spans="1:7" ht="168" customHeight="1">
      <c r="A6" s="119"/>
      <c r="B6" s="59"/>
      <c r="C6" s="71" t="s">
        <v>143</v>
      </c>
      <c r="D6" s="71" t="s">
        <v>157</v>
      </c>
      <c r="E6" s="71" t="s">
        <v>3</v>
      </c>
      <c r="F6" s="71" t="s">
        <v>4</v>
      </c>
      <c r="G6" s="60"/>
    </row>
    <row r="7" spans="1:7" ht="25.5">
      <c r="A7" s="120"/>
      <c r="B7" s="123" t="s">
        <v>5</v>
      </c>
      <c r="C7" s="123"/>
      <c r="D7" s="123"/>
      <c r="E7" s="123"/>
      <c r="F7" s="123"/>
      <c r="G7" s="124"/>
    </row>
    <row r="8" spans="1:7" s="38" customFormat="1" ht="25.5">
      <c r="A8" s="120"/>
      <c r="B8" s="52" t="s">
        <v>6</v>
      </c>
      <c r="C8" s="39">
        <f>SUM(C9:C19)</f>
        <v>20473737.594458457</v>
      </c>
      <c r="D8" s="40">
        <v>105.18023075033014</v>
      </c>
      <c r="E8" s="41">
        <v>83.8</v>
      </c>
      <c r="F8" s="41">
        <f>SUM(F9:F19)</f>
        <v>4.297756631321613</v>
      </c>
      <c r="G8" s="30" t="s">
        <v>7</v>
      </c>
    </row>
    <row r="9" spans="1:7" ht="26.25">
      <c r="A9" s="62" t="s">
        <v>8</v>
      </c>
      <c r="B9" s="46" t="s">
        <v>9</v>
      </c>
      <c r="C9" s="32">
        <v>914707.4764680001</v>
      </c>
      <c r="D9" s="33">
        <v>104.3971966307966</v>
      </c>
      <c r="E9" s="33">
        <v>3.745243827651734</v>
      </c>
      <c r="F9" s="33">
        <v>0.17529216937089392</v>
      </c>
      <c r="G9" s="63" t="s">
        <v>10</v>
      </c>
    </row>
    <row r="10" spans="1:7" ht="26.25">
      <c r="A10" s="62" t="s">
        <v>136</v>
      </c>
      <c r="B10" s="36" t="s">
        <v>161</v>
      </c>
      <c r="C10" s="32">
        <v>2944919.124408551</v>
      </c>
      <c r="D10" s="33">
        <v>109.09635607326184</v>
      </c>
      <c r="E10" s="33">
        <v>12.057887857452673</v>
      </c>
      <c r="F10" s="33">
        <v>1.062187339591982</v>
      </c>
      <c r="G10" s="63" t="s">
        <v>151</v>
      </c>
    </row>
    <row r="11" spans="1:7" ht="78.75">
      <c r="A11" s="62" t="s">
        <v>137</v>
      </c>
      <c r="B11" s="46" t="s">
        <v>145</v>
      </c>
      <c r="C11" s="32">
        <v>1056468.3738421877</v>
      </c>
      <c r="D11" s="33">
        <v>104.7048644179887</v>
      </c>
      <c r="E11" s="33">
        <v>4.325679802596584</v>
      </c>
      <c r="F11" s="33">
        <v>0.21102591344652005</v>
      </c>
      <c r="G11" s="63" t="s">
        <v>152</v>
      </c>
    </row>
    <row r="12" spans="1:7" ht="26.25">
      <c r="A12" s="62" t="s">
        <v>23</v>
      </c>
      <c r="B12" s="46" t="s">
        <v>24</v>
      </c>
      <c r="C12" s="32">
        <v>708604.2810517647</v>
      </c>
      <c r="D12" s="33">
        <v>106.20294320988744</v>
      </c>
      <c r="E12" s="33">
        <v>2.9013601376740903</v>
      </c>
      <c r="F12" s="33">
        <v>0.17244927131915888</v>
      </c>
      <c r="G12" s="63" t="s">
        <v>25</v>
      </c>
    </row>
    <row r="13" spans="1:7" ht="78.75" customHeight="1">
      <c r="A13" s="62" t="s">
        <v>138</v>
      </c>
      <c r="B13" s="46" t="s">
        <v>150</v>
      </c>
      <c r="C13" s="32">
        <v>4482234.882906838</v>
      </c>
      <c r="D13" s="33">
        <v>103.91096929489237</v>
      </c>
      <c r="E13" s="33">
        <v>18.35238364303389</v>
      </c>
      <c r="F13" s="33">
        <v>0.7263309020990731</v>
      </c>
      <c r="G13" s="63" t="s">
        <v>153</v>
      </c>
    </row>
    <row r="14" spans="1:7" ht="26.25">
      <c r="A14" s="62" t="s">
        <v>35</v>
      </c>
      <c r="B14" s="46" t="s">
        <v>36</v>
      </c>
      <c r="C14" s="32">
        <v>1805568.0946458376</v>
      </c>
      <c r="D14" s="33">
        <v>101.63067177340497</v>
      </c>
      <c r="E14" s="33">
        <v>7.392847370165555</v>
      </c>
      <c r="F14" s="33">
        <v>0.12762458233374951</v>
      </c>
      <c r="G14" s="63" t="s">
        <v>37</v>
      </c>
    </row>
    <row r="15" spans="1:7" ht="26.25">
      <c r="A15" s="62" t="s">
        <v>38</v>
      </c>
      <c r="B15" s="46" t="s">
        <v>39</v>
      </c>
      <c r="C15" s="32">
        <v>2304296.305615</v>
      </c>
      <c r="D15" s="33">
        <v>136.85966919738587</v>
      </c>
      <c r="E15" s="33">
        <v>9.434875889513064</v>
      </c>
      <c r="F15" s="33">
        <v>2.085361958442924</v>
      </c>
      <c r="G15" s="63" t="s">
        <v>40</v>
      </c>
    </row>
    <row r="16" spans="1:7" ht="78.75">
      <c r="A16" s="62" t="s">
        <v>139</v>
      </c>
      <c r="B16" s="46" t="s">
        <v>146</v>
      </c>
      <c r="C16" s="32">
        <v>2367152.953453149</v>
      </c>
      <c r="D16" s="33">
        <v>104.71114732952289</v>
      </c>
      <c r="E16" s="33">
        <v>9.69224065190871</v>
      </c>
      <c r="F16" s="33">
        <v>0.4628436609139428</v>
      </c>
      <c r="G16" s="63" t="s">
        <v>154</v>
      </c>
    </row>
    <row r="17" spans="1:7" ht="52.5">
      <c r="A17" s="62" t="s">
        <v>140</v>
      </c>
      <c r="B17" s="46" t="s">
        <v>147</v>
      </c>
      <c r="C17" s="32">
        <v>4121808.285</v>
      </c>
      <c r="D17" s="33">
        <v>98.65316278947826</v>
      </c>
      <c r="E17" s="33">
        <v>16.876627157097563</v>
      </c>
      <c r="F17" s="33">
        <v>-0.23930774390682796</v>
      </c>
      <c r="G17" s="63" t="s">
        <v>155</v>
      </c>
    </row>
    <row r="18" spans="1:7" ht="107.25" customHeight="1">
      <c r="A18" s="62" t="s">
        <v>141</v>
      </c>
      <c r="B18" s="46" t="s">
        <v>148</v>
      </c>
      <c r="C18" s="32">
        <v>682485.8170671265</v>
      </c>
      <c r="D18" s="33">
        <v>103.72777413385327</v>
      </c>
      <c r="E18" s="33">
        <v>2.794418827427095</v>
      </c>
      <c r="F18" s="33">
        <v>0.10677321505516975</v>
      </c>
      <c r="G18" s="63" t="s">
        <v>156</v>
      </c>
    </row>
    <row r="19" spans="1:7" ht="28.5" customHeight="1">
      <c r="A19" s="125"/>
      <c r="B19" s="46" t="s">
        <v>149</v>
      </c>
      <c r="C19" s="32">
        <v>-914508</v>
      </c>
      <c r="D19" s="33" t="s">
        <v>89</v>
      </c>
      <c r="E19" s="33">
        <v>-3.7</v>
      </c>
      <c r="F19" s="33">
        <v>-0.5928246373449727</v>
      </c>
      <c r="G19" s="63" t="s">
        <v>69</v>
      </c>
    </row>
    <row r="20" spans="1:7" ht="25.5">
      <c r="A20" s="126"/>
      <c r="B20" s="53" t="s">
        <v>70</v>
      </c>
      <c r="C20" s="32">
        <v>3949438</v>
      </c>
      <c r="D20" s="33">
        <v>103.0535152758303</v>
      </c>
      <c r="E20" s="33">
        <v>16.17086191238831</v>
      </c>
      <c r="F20" s="33">
        <v>0.5201791836677999</v>
      </c>
      <c r="G20" s="31" t="s">
        <v>71</v>
      </c>
    </row>
    <row r="21" spans="1:7" ht="26.25">
      <c r="A21" s="126"/>
      <c r="B21" s="54" t="s">
        <v>72</v>
      </c>
      <c r="C21" s="32">
        <v>4023505</v>
      </c>
      <c r="D21" s="33">
        <v>103.56176141240316</v>
      </c>
      <c r="E21" s="33">
        <v>16.474127143862983</v>
      </c>
      <c r="F21" s="33">
        <v>0.6156674632023608</v>
      </c>
      <c r="G21" s="64" t="s">
        <v>142</v>
      </c>
    </row>
    <row r="22" spans="1:7" s="43" customFormat="1" ht="25.5">
      <c r="A22" s="127"/>
      <c r="B22" s="55" t="s">
        <v>73</v>
      </c>
      <c r="C22" s="44">
        <f>C8+C20</f>
        <v>24423175.594458457</v>
      </c>
      <c r="D22" s="42">
        <v>104.81793581498941</v>
      </c>
      <c r="E22" s="45">
        <f>E8+E20</f>
        <v>99.9708619123883</v>
      </c>
      <c r="F22" s="45">
        <f>F8+F20</f>
        <v>4.817935814989413</v>
      </c>
      <c r="G22" s="65" t="s">
        <v>74</v>
      </c>
    </row>
    <row r="23" spans="1:7" ht="25.5">
      <c r="A23" s="61"/>
      <c r="B23" s="123" t="s">
        <v>75</v>
      </c>
      <c r="C23" s="123"/>
      <c r="D23" s="123"/>
      <c r="E23" s="123"/>
      <c r="F23" s="123"/>
      <c r="G23" s="124"/>
    </row>
    <row r="24" spans="1:7" s="38" customFormat="1" ht="25.5">
      <c r="A24" s="61"/>
      <c r="B24" s="56" t="s">
        <v>76</v>
      </c>
      <c r="C24" s="39">
        <f>C25+C26</f>
        <v>27244827.06099038</v>
      </c>
      <c r="D24" s="34">
        <v>100.29194966423238</v>
      </c>
      <c r="E24" s="41">
        <f>E25+E26</f>
        <v>111.55316798470822</v>
      </c>
      <c r="F24" s="41">
        <f>F25+F26</f>
        <v>0.34070399764410153</v>
      </c>
      <c r="G24" s="37" t="s">
        <v>77</v>
      </c>
    </row>
    <row r="25" spans="1:7" ht="26.25">
      <c r="A25" s="61"/>
      <c r="B25" s="57" t="s">
        <v>78</v>
      </c>
      <c r="C25" s="32">
        <v>21510578.523258686</v>
      </c>
      <c r="D25" s="33">
        <v>100.66904423373356</v>
      </c>
      <c r="E25" s="33">
        <v>88.07445076019896</v>
      </c>
      <c r="F25" s="33">
        <v>0.613414564530377</v>
      </c>
      <c r="G25" s="48" t="s">
        <v>79</v>
      </c>
    </row>
    <row r="26" spans="1:7" ht="55.5" customHeight="1">
      <c r="A26" s="61"/>
      <c r="B26" s="58" t="s">
        <v>80</v>
      </c>
      <c r="C26" s="32">
        <v>5734248.537731693</v>
      </c>
      <c r="D26" s="33">
        <v>98.90978417665441</v>
      </c>
      <c r="E26" s="33">
        <v>23.478717224509268</v>
      </c>
      <c r="F26" s="33">
        <v>-0.2727105668862755</v>
      </c>
      <c r="G26" s="49" t="s">
        <v>81</v>
      </c>
    </row>
    <row r="27" spans="1:7" ht="25.5">
      <c r="A27" s="61"/>
      <c r="B27" s="56" t="s">
        <v>82</v>
      </c>
      <c r="C27" s="39">
        <f>C28+C29</f>
        <v>5898624.851996761</v>
      </c>
      <c r="D27" s="33" t="s">
        <v>89</v>
      </c>
      <c r="E27" s="41">
        <f>E28+E29</f>
        <v>24.151751358910992</v>
      </c>
      <c r="F27" s="41">
        <f>F28+F29</f>
        <v>2.3841585433567505</v>
      </c>
      <c r="G27" s="35" t="s">
        <v>83</v>
      </c>
    </row>
    <row r="28" spans="1:7" ht="26.25">
      <c r="A28" s="61"/>
      <c r="B28" s="57" t="s">
        <v>84</v>
      </c>
      <c r="C28" s="32">
        <v>5972512.263787683</v>
      </c>
      <c r="D28" s="33">
        <v>107.79866848286419</v>
      </c>
      <c r="E28" s="33">
        <v>24.454281260863265</v>
      </c>
      <c r="F28" s="33">
        <v>1.7980762015973306</v>
      </c>
      <c r="G28" s="48" t="s">
        <v>85</v>
      </c>
    </row>
    <row r="29" spans="1:7" ht="26.25">
      <c r="A29" s="61"/>
      <c r="B29" s="57" t="s">
        <v>86</v>
      </c>
      <c r="C29" s="32">
        <v>-73887.41179092228</v>
      </c>
      <c r="D29" s="33" t="s">
        <v>89</v>
      </c>
      <c r="E29" s="33">
        <v>-0.3025299019522734</v>
      </c>
      <c r="F29" s="33">
        <v>0.58608234175942</v>
      </c>
      <c r="G29" s="66" t="s">
        <v>87</v>
      </c>
    </row>
    <row r="30" spans="1:7" ht="25.5">
      <c r="A30" s="61"/>
      <c r="B30" s="56" t="s">
        <v>88</v>
      </c>
      <c r="C30" s="39">
        <f>C31-C32</f>
        <v>-8720275.455349362</v>
      </c>
      <c r="D30" s="33" t="s">
        <v>89</v>
      </c>
      <c r="E30" s="41">
        <f>E31-E32</f>
        <v>-35.7049193436192</v>
      </c>
      <c r="F30" s="41">
        <f>F31-F32</f>
        <v>2.0930694441004274</v>
      </c>
      <c r="G30" s="37" t="s">
        <v>90</v>
      </c>
    </row>
    <row r="31" spans="1:7" ht="26.25">
      <c r="A31" s="61"/>
      <c r="B31" s="57" t="s">
        <v>91</v>
      </c>
      <c r="C31" s="32">
        <v>12215433.892587705</v>
      </c>
      <c r="D31" s="33">
        <v>106.28392049012727</v>
      </c>
      <c r="E31" s="33">
        <v>50.01574596070862</v>
      </c>
      <c r="F31" s="33">
        <v>3.007304033006325</v>
      </c>
      <c r="G31" s="50" t="s">
        <v>92</v>
      </c>
    </row>
    <row r="32" spans="1:7" ht="27" thickBot="1">
      <c r="A32" s="67"/>
      <c r="B32" s="68" t="s">
        <v>93</v>
      </c>
      <c r="C32" s="69">
        <v>20935709.347937066</v>
      </c>
      <c r="D32" s="70">
        <v>101.05900134997316</v>
      </c>
      <c r="E32" s="70">
        <v>85.72066530432782</v>
      </c>
      <c r="F32" s="70">
        <v>0.9142345889058976</v>
      </c>
      <c r="G32" s="51" t="s">
        <v>94</v>
      </c>
    </row>
    <row r="33" spans="3:6" ht="12.75">
      <c r="C33" s="3"/>
      <c r="E33" s="4"/>
      <c r="F33" s="4"/>
    </row>
    <row r="34" spans="3:6" ht="12.75">
      <c r="C34" s="3"/>
      <c r="E34" s="4"/>
      <c r="F34" s="4"/>
    </row>
    <row r="35" spans="1:7" ht="15.75" customHeight="1">
      <c r="A35" s="118" t="s">
        <v>95</v>
      </c>
      <c r="B35" s="118"/>
      <c r="C35" s="118"/>
      <c r="D35" s="118"/>
      <c r="E35" s="118"/>
      <c r="F35" s="118"/>
      <c r="G35" s="118"/>
    </row>
    <row r="36" spans="1:7" ht="15.75" customHeight="1">
      <c r="A36" s="118" t="s">
        <v>96</v>
      </c>
      <c r="B36" s="118"/>
      <c r="C36" s="118"/>
      <c r="D36" s="118"/>
      <c r="E36" s="118"/>
      <c r="F36" s="118"/>
      <c r="G36" s="118"/>
    </row>
  </sheetData>
  <sheetProtection/>
  <mergeCells count="9">
    <mergeCell ref="A36:G36"/>
    <mergeCell ref="A6:A8"/>
    <mergeCell ref="B2:G2"/>
    <mergeCell ref="B3:G3"/>
    <mergeCell ref="B4:G4"/>
    <mergeCell ref="B7:G7"/>
    <mergeCell ref="B23:G23"/>
    <mergeCell ref="A35:G35"/>
    <mergeCell ref="A19:A22"/>
  </mergeCells>
  <printOptions horizontalCentered="1" verticalCentered="1"/>
  <pageMargins left="0.45" right="0.45" top="0.5" bottom="0.5" header="0.3" footer="0.3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44" zoomScaleNormal="44" zoomScalePageLayoutView="0" workbookViewId="0" topLeftCell="A1">
      <selection activeCell="A1" sqref="A1:F1"/>
    </sheetView>
  </sheetViews>
  <sheetFormatPr defaultColWidth="9.140625" defaultRowHeight="12.75"/>
  <cols>
    <col min="1" max="1" width="9.140625" style="5" customWidth="1"/>
    <col min="2" max="2" width="120.7109375" style="5" customWidth="1"/>
    <col min="3" max="4" width="26.28125" style="5" customWidth="1"/>
    <col min="5" max="5" width="24.57421875" style="5" customWidth="1"/>
    <col min="6" max="6" width="120.7109375" style="74" customWidth="1"/>
    <col min="7" max="16384" width="9.140625" style="5" customWidth="1"/>
  </cols>
  <sheetData>
    <row r="1" spans="1:6" ht="25.5">
      <c r="A1" s="128" t="s">
        <v>97</v>
      </c>
      <c r="B1" s="128"/>
      <c r="C1" s="128"/>
      <c r="D1" s="128"/>
      <c r="E1" s="128"/>
      <c r="F1" s="128"/>
    </row>
    <row r="2" spans="1:6" ht="25.5">
      <c r="A2" s="128" t="s">
        <v>144</v>
      </c>
      <c r="B2" s="128"/>
      <c r="C2" s="128"/>
      <c r="D2" s="128"/>
      <c r="E2" s="128"/>
      <c r="F2" s="128"/>
    </row>
    <row r="3" spans="1:6" ht="25.5">
      <c r="A3" s="128" t="s">
        <v>2</v>
      </c>
      <c r="B3" s="128"/>
      <c r="C3" s="128"/>
      <c r="D3" s="128"/>
      <c r="E3" s="128"/>
      <c r="F3" s="128"/>
    </row>
    <row r="4" spans="1:6" ht="26.25" thickBot="1">
      <c r="A4" s="6"/>
      <c r="B4" s="6"/>
      <c r="C4" s="6"/>
      <c r="D4" s="6"/>
      <c r="E4" s="6"/>
      <c r="F4" s="29"/>
    </row>
    <row r="5" spans="1:6" ht="165.75" customHeight="1">
      <c r="A5" s="129"/>
      <c r="B5" s="130"/>
      <c r="C5" s="81" t="s">
        <v>158</v>
      </c>
      <c r="D5" s="81" t="s">
        <v>159</v>
      </c>
      <c r="E5" s="81" t="s">
        <v>160</v>
      </c>
      <c r="F5" s="84"/>
    </row>
    <row r="6" spans="1:6" ht="26.25">
      <c r="A6" s="62" t="s">
        <v>8</v>
      </c>
      <c r="B6" s="47" t="s">
        <v>9</v>
      </c>
      <c r="C6" s="76">
        <v>914707.4764680001</v>
      </c>
      <c r="D6" s="76">
        <v>922506.8720000004</v>
      </c>
      <c r="E6" s="77">
        <v>104.3971966307966</v>
      </c>
      <c r="F6" s="80" t="s">
        <v>10</v>
      </c>
    </row>
    <row r="7" spans="1:6" ht="26.25">
      <c r="A7" s="62" t="s">
        <v>11</v>
      </c>
      <c r="B7" s="47" t="s">
        <v>12</v>
      </c>
      <c r="C7" s="76">
        <v>76709.86407929516</v>
      </c>
      <c r="D7" s="76">
        <v>75637.09583608792</v>
      </c>
      <c r="E7" s="77">
        <v>110.3591399402309</v>
      </c>
      <c r="F7" s="80" t="s">
        <v>13</v>
      </c>
    </row>
    <row r="8" spans="1:6" ht="26.25">
      <c r="A8" s="62" t="s">
        <v>14</v>
      </c>
      <c r="B8" s="47" t="s">
        <v>15</v>
      </c>
      <c r="C8" s="76">
        <v>2868209.260329256</v>
      </c>
      <c r="D8" s="76">
        <v>2748189.715287395</v>
      </c>
      <c r="E8" s="77">
        <v>109.06200958427323</v>
      </c>
      <c r="F8" s="80" t="s">
        <v>16</v>
      </c>
    </row>
    <row r="9" spans="1:6" ht="52.5">
      <c r="A9" s="62" t="s">
        <v>17</v>
      </c>
      <c r="B9" s="47" t="s">
        <v>18</v>
      </c>
      <c r="C9" s="76">
        <v>779421.3969600003</v>
      </c>
      <c r="D9" s="76">
        <v>770159.2972433891</v>
      </c>
      <c r="E9" s="77">
        <v>107.03730220236038</v>
      </c>
      <c r="F9" s="80" t="s">
        <v>19</v>
      </c>
    </row>
    <row r="10" spans="1:6" ht="52.5">
      <c r="A10" s="62" t="s">
        <v>20</v>
      </c>
      <c r="B10" s="47" t="s">
        <v>21</v>
      </c>
      <c r="C10" s="76">
        <v>277046.9768821874</v>
      </c>
      <c r="D10" s="76">
        <v>270838.1844999833</v>
      </c>
      <c r="E10" s="77">
        <v>98.59541197842942</v>
      </c>
      <c r="F10" s="80" t="s">
        <v>22</v>
      </c>
    </row>
    <row r="11" spans="1:6" ht="26.25">
      <c r="A11" s="62" t="s">
        <v>23</v>
      </c>
      <c r="B11" s="47" t="s">
        <v>24</v>
      </c>
      <c r="C11" s="76">
        <v>708604.2810517647</v>
      </c>
      <c r="D11" s="76">
        <v>654476.7983291005</v>
      </c>
      <c r="E11" s="77">
        <v>106.20294320988744</v>
      </c>
      <c r="F11" s="80" t="s">
        <v>25</v>
      </c>
    </row>
    <row r="12" spans="1:6" ht="52.5">
      <c r="A12" s="62" t="s">
        <v>26</v>
      </c>
      <c r="B12" s="47" t="s">
        <v>27</v>
      </c>
      <c r="C12" s="76">
        <v>2842285.8027955657</v>
      </c>
      <c r="D12" s="76">
        <v>2680445.883512828</v>
      </c>
      <c r="E12" s="77">
        <v>104.92153972913383</v>
      </c>
      <c r="F12" s="80" t="s">
        <v>28</v>
      </c>
    </row>
    <row r="13" spans="1:6" ht="26.25">
      <c r="A13" s="62" t="s">
        <v>29</v>
      </c>
      <c r="B13" s="47" t="s">
        <v>30</v>
      </c>
      <c r="C13" s="76">
        <v>1359111.2240044</v>
      </c>
      <c r="D13" s="76">
        <v>1329638.2808717946</v>
      </c>
      <c r="E13" s="77">
        <v>102.2135551186964</v>
      </c>
      <c r="F13" s="80" t="s">
        <v>31</v>
      </c>
    </row>
    <row r="14" spans="1:6" ht="26.25">
      <c r="A14" s="62" t="s">
        <v>32</v>
      </c>
      <c r="B14" s="47" t="s">
        <v>33</v>
      </c>
      <c r="C14" s="76">
        <v>280837.8561068729</v>
      </c>
      <c r="D14" s="76">
        <v>267569.8551567855</v>
      </c>
      <c r="E14" s="77">
        <v>102.47988477634023</v>
      </c>
      <c r="F14" s="80" t="s">
        <v>34</v>
      </c>
    </row>
    <row r="15" spans="1:6" ht="26.25">
      <c r="A15" s="62" t="s">
        <v>35</v>
      </c>
      <c r="B15" s="47" t="s">
        <v>36</v>
      </c>
      <c r="C15" s="76">
        <v>1805568.0946458376</v>
      </c>
      <c r="D15" s="76">
        <v>1763139.6836601193</v>
      </c>
      <c r="E15" s="77">
        <v>101.63067177340497</v>
      </c>
      <c r="F15" s="80" t="s">
        <v>37</v>
      </c>
    </row>
    <row r="16" spans="1:6" ht="26.25">
      <c r="A16" s="62" t="s">
        <v>38</v>
      </c>
      <c r="B16" s="47" t="s">
        <v>39</v>
      </c>
      <c r="C16" s="76">
        <v>2304296.305615</v>
      </c>
      <c r="D16" s="76">
        <v>1716325.4545749887</v>
      </c>
      <c r="E16" s="77">
        <v>136.85966919738587</v>
      </c>
      <c r="F16" s="80" t="s">
        <v>40</v>
      </c>
    </row>
    <row r="17" spans="1:6" ht="26.25">
      <c r="A17" s="62" t="s">
        <v>41</v>
      </c>
      <c r="B17" s="47" t="s">
        <v>42</v>
      </c>
      <c r="C17" s="76">
        <v>1549583.7329329387</v>
      </c>
      <c r="D17" s="76">
        <v>1490451.4553869916</v>
      </c>
      <c r="E17" s="77">
        <v>100.77087300423952</v>
      </c>
      <c r="F17" s="80" t="s">
        <v>43</v>
      </c>
    </row>
    <row r="18" spans="1:6" ht="26.25">
      <c r="A18" s="62" t="s">
        <v>44</v>
      </c>
      <c r="B18" s="47" t="s">
        <v>45</v>
      </c>
      <c r="C18" s="76">
        <v>544963.6170220285</v>
      </c>
      <c r="D18" s="76">
        <v>526626.5579521673</v>
      </c>
      <c r="E18" s="77">
        <v>116.72453265334968</v>
      </c>
      <c r="F18" s="80" t="s">
        <v>46</v>
      </c>
    </row>
    <row r="19" spans="1:6" ht="52.5">
      <c r="A19" s="62" t="s">
        <v>47</v>
      </c>
      <c r="B19" s="47" t="s">
        <v>48</v>
      </c>
      <c r="C19" s="76">
        <v>272605.60349818185</v>
      </c>
      <c r="D19" s="76">
        <v>263236.2109616662</v>
      </c>
      <c r="E19" s="77">
        <v>106.35874636359104</v>
      </c>
      <c r="F19" s="80" t="s">
        <v>49</v>
      </c>
    </row>
    <row r="20" spans="1:6" ht="52.5">
      <c r="A20" s="62" t="s">
        <v>50</v>
      </c>
      <c r="B20" s="47" t="s">
        <v>51</v>
      </c>
      <c r="C20" s="76">
        <v>1247032.8599999999</v>
      </c>
      <c r="D20" s="76">
        <v>1162493.3140114797</v>
      </c>
      <c r="E20" s="77">
        <v>100.62755512565407</v>
      </c>
      <c r="F20" s="80" t="s">
        <v>52</v>
      </c>
    </row>
    <row r="21" spans="1:6" ht="26.25">
      <c r="A21" s="62" t="s">
        <v>53</v>
      </c>
      <c r="B21" s="47" t="s">
        <v>54</v>
      </c>
      <c r="C21" s="76">
        <v>1711787.772</v>
      </c>
      <c r="D21" s="76">
        <v>1623366.2166065641</v>
      </c>
      <c r="E21" s="77">
        <v>95.89089954457704</v>
      </c>
      <c r="F21" s="80" t="s">
        <v>55</v>
      </c>
    </row>
    <row r="22" spans="1:6" ht="26.25">
      <c r="A22" s="62" t="s">
        <v>56</v>
      </c>
      <c r="B22" s="47" t="s">
        <v>57</v>
      </c>
      <c r="C22" s="76">
        <v>1162987.653</v>
      </c>
      <c r="D22" s="76">
        <v>1099639.482777</v>
      </c>
      <c r="E22" s="77">
        <v>100.8500442850752</v>
      </c>
      <c r="F22" s="80" t="s">
        <v>58</v>
      </c>
    </row>
    <row r="23" spans="1:6" ht="26.25">
      <c r="A23" s="62" t="s">
        <v>59</v>
      </c>
      <c r="B23" s="47" t="s">
        <v>60</v>
      </c>
      <c r="C23" s="76">
        <v>276169.940981</v>
      </c>
      <c r="D23" s="76">
        <v>265460.77662249753</v>
      </c>
      <c r="E23" s="77">
        <v>104.58157830021158</v>
      </c>
      <c r="F23" s="80" t="s">
        <v>61</v>
      </c>
    </row>
    <row r="24" spans="1:6" ht="26.25">
      <c r="A24" s="62" t="s">
        <v>62</v>
      </c>
      <c r="B24" s="47" t="s">
        <v>63</v>
      </c>
      <c r="C24" s="76">
        <v>340181.9740861264</v>
      </c>
      <c r="D24" s="76">
        <v>329088.0040050327</v>
      </c>
      <c r="E24" s="77">
        <v>103.09289098041872</v>
      </c>
      <c r="F24" s="80" t="s">
        <v>64</v>
      </c>
    </row>
    <row r="25" spans="1:6" ht="78.75">
      <c r="A25" s="62" t="s">
        <v>65</v>
      </c>
      <c r="B25" s="47" t="s">
        <v>66</v>
      </c>
      <c r="C25" s="76">
        <v>66133.902</v>
      </c>
      <c r="D25" s="76">
        <v>64021.202323330115</v>
      </c>
      <c r="E25" s="77">
        <v>103.50050452896535</v>
      </c>
      <c r="F25" s="80" t="s">
        <v>67</v>
      </c>
    </row>
    <row r="26" spans="1:6" ht="38.25" customHeight="1">
      <c r="A26" s="62"/>
      <c r="B26" s="47" t="s">
        <v>68</v>
      </c>
      <c r="C26" s="76">
        <v>-914508</v>
      </c>
      <c r="D26" s="76">
        <v>-680437.5</v>
      </c>
      <c r="E26" s="33" t="s">
        <v>89</v>
      </c>
      <c r="F26" s="80" t="s">
        <v>69</v>
      </c>
    </row>
    <row r="27" spans="1:6" s="75" customFormat="1" ht="25.5">
      <c r="A27" s="85"/>
      <c r="B27" s="72" t="s">
        <v>98</v>
      </c>
      <c r="C27" s="78">
        <f>SUM(C6:C26)</f>
        <v>20473737.594458457</v>
      </c>
      <c r="D27" s="78">
        <f>SUM(D6:D26)</f>
        <v>19342872.8416192</v>
      </c>
      <c r="E27" s="79">
        <v>105.18023075033014</v>
      </c>
      <c r="F27" s="86" t="s">
        <v>99</v>
      </c>
    </row>
    <row r="28" spans="1:6" s="75" customFormat="1" ht="25.5">
      <c r="A28" s="83"/>
      <c r="B28" s="53" t="s">
        <v>70</v>
      </c>
      <c r="C28" s="78">
        <v>3949438</v>
      </c>
      <c r="D28" s="78">
        <v>3891435.410417015</v>
      </c>
      <c r="E28" s="79">
        <v>103.0535152758303</v>
      </c>
      <c r="F28" s="31" t="s">
        <v>71</v>
      </c>
    </row>
    <row r="29" spans="1:6" s="75" customFormat="1" ht="26.25" thickBot="1">
      <c r="A29" s="108"/>
      <c r="B29" s="109" t="s">
        <v>73</v>
      </c>
      <c r="C29" s="110">
        <f>C27+C28</f>
        <v>24423175.594458457</v>
      </c>
      <c r="D29" s="110">
        <f>D27+D28</f>
        <v>23234308.252036218</v>
      </c>
      <c r="E29" s="111">
        <v>104.81793581498941</v>
      </c>
      <c r="F29" s="112" t="s">
        <v>74</v>
      </c>
    </row>
  </sheetData>
  <sheetProtection/>
  <mergeCells count="4">
    <mergeCell ref="A1:F1"/>
    <mergeCell ref="A2:F2"/>
    <mergeCell ref="A3:F3"/>
    <mergeCell ref="A5:B5"/>
  </mergeCells>
  <printOptions horizontalCentered="1" verticalCentered="1"/>
  <pageMargins left="0.4330708661417323" right="0.4330708661417323" top="0.1968503937007874" bottom="0.5118110236220472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55" zoomScaleNormal="55" zoomScalePageLayoutView="0" workbookViewId="0" topLeftCell="A1">
      <selection activeCell="A1" sqref="A1:F1"/>
    </sheetView>
  </sheetViews>
  <sheetFormatPr defaultColWidth="9.140625" defaultRowHeight="12.75"/>
  <cols>
    <col min="1" max="1" width="9.140625" style="5" customWidth="1"/>
    <col min="2" max="2" width="120.7109375" style="5" customWidth="1"/>
    <col min="3" max="3" width="24.8515625" style="5" customWidth="1"/>
    <col min="4" max="4" width="20.140625" style="5" customWidth="1"/>
    <col min="5" max="5" width="24.8515625" style="5" customWidth="1"/>
    <col min="6" max="6" width="120.7109375" style="5" customWidth="1"/>
    <col min="7" max="16384" width="9.140625" style="5" customWidth="1"/>
  </cols>
  <sheetData>
    <row r="1" spans="1:6" s="74" customFormat="1" ht="26.25">
      <c r="A1" s="128" t="s">
        <v>100</v>
      </c>
      <c r="B1" s="128"/>
      <c r="C1" s="128"/>
      <c r="D1" s="128"/>
      <c r="E1" s="128"/>
      <c r="F1" s="128"/>
    </row>
    <row r="2" spans="1:6" s="74" customFormat="1" ht="26.25">
      <c r="A2" s="128" t="s">
        <v>101</v>
      </c>
      <c r="B2" s="128"/>
      <c r="C2" s="128"/>
      <c r="D2" s="128"/>
      <c r="E2" s="128"/>
      <c r="F2" s="128"/>
    </row>
    <row r="3" spans="1:6" s="74" customFormat="1" ht="26.25">
      <c r="A3" s="128" t="s">
        <v>2</v>
      </c>
      <c r="B3" s="128"/>
      <c r="C3" s="128"/>
      <c r="D3" s="128"/>
      <c r="E3" s="128"/>
      <c r="F3" s="128"/>
    </row>
    <row r="4" spans="1:6" ht="23.25" thickBot="1">
      <c r="A4" s="6"/>
      <c r="B4" s="8"/>
      <c r="C4" s="9"/>
      <c r="D4" s="9"/>
      <c r="E4" s="9"/>
      <c r="F4" s="6"/>
    </row>
    <row r="5" spans="1:6" ht="166.5" customHeight="1">
      <c r="A5" s="129"/>
      <c r="B5" s="130"/>
      <c r="C5" s="81" t="s">
        <v>158</v>
      </c>
      <c r="D5" s="81" t="s">
        <v>159</v>
      </c>
      <c r="E5" s="81" t="s">
        <v>160</v>
      </c>
      <c r="F5" s="82"/>
    </row>
    <row r="6" spans="1:6" ht="26.25">
      <c r="A6" s="62" t="s">
        <v>8</v>
      </c>
      <c r="B6" s="47" t="s">
        <v>9</v>
      </c>
      <c r="C6" s="76">
        <v>1835195.956</v>
      </c>
      <c r="D6" s="76">
        <v>1878741.253666667</v>
      </c>
      <c r="E6" s="77">
        <v>104.98940202377854</v>
      </c>
      <c r="F6" s="80" t="s">
        <v>10</v>
      </c>
    </row>
    <row r="7" spans="1:6" ht="26.25">
      <c r="A7" s="62" t="s">
        <v>11</v>
      </c>
      <c r="B7" s="47" t="s">
        <v>12</v>
      </c>
      <c r="C7" s="76">
        <v>156532.56681350956</v>
      </c>
      <c r="D7" s="76">
        <v>154677.0875993618</v>
      </c>
      <c r="E7" s="77">
        <v>110.2</v>
      </c>
      <c r="F7" s="80" t="s">
        <v>13</v>
      </c>
    </row>
    <row r="8" spans="1:6" ht="26.25">
      <c r="A8" s="62" t="s">
        <v>14</v>
      </c>
      <c r="B8" s="47" t="s">
        <v>15</v>
      </c>
      <c r="C8" s="76">
        <v>11307769.310829075</v>
      </c>
      <c r="D8" s="76">
        <v>10862409.941847412</v>
      </c>
      <c r="E8" s="77">
        <v>108.59999999999998</v>
      </c>
      <c r="F8" s="80" t="s">
        <v>16</v>
      </c>
    </row>
    <row r="9" spans="1:6" ht="52.5">
      <c r="A9" s="62" t="s">
        <v>17</v>
      </c>
      <c r="B9" s="47" t="s">
        <v>18</v>
      </c>
      <c r="C9" s="76">
        <v>2389986.032</v>
      </c>
      <c r="D9" s="76">
        <v>2373372.2565281633</v>
      </c>
      <c r="E9" s="77">
        <v>107.1</v>
      </c>
      <c r="F9" s="80" t="s">
        <v>19</v>
      </c>
    </row>
    <row r="10" spans="1:6" ht="52.5">
      <c r="A10" s="62" t="s">
        <v>20</v>
      </c>
      <c r="B10" s="47" t="s">
        <v>21</v>
      </c>
      <c r="C10" s="76">
        <v>632497.9373240479</v>
      </c>
      <c r="D10" s="76">
        <v>618344.7187787449</v>
      </c>
      <c r="E10" s="77">
        <v>98.39999999999999</v>
      </c>
      <c r="F10" s="80" t="s">
        <v>22</v>
      </c>
    </row>
    <row r="11" spans="1:6" ht="26.25">
      <c r="A11" s="62" t="s">
        <v>23</v>
      </c>
      <c r="B11" s="47" t="s">
        <v>24</v>
      </c>
      <c r="C11" s="76">
        <v>3297464.679264706</v>
      </c>
      <c r="D11" s="76">
        <v>3061712.794117647</v>
      </c>
      <c r="E11" s="77">
        <v>106.04884225911621</v>
      </c>
      <c r="F11" s="80" t="s">
        <v>25</v>
      </c>
    </row>
    <row r="12" spans="1:6" ht="52.5">
      <c r="A12" s="62" t="s">
        <v>26</v>
      </c>
      <c r="B12" s="47" t="s">
        <v>27</v>
      </c>
      <c r="C12" s="76">
        <v>5004046.176516436</v>
      </c>
      <c r="D12" s="76">
        <v>4729722.284042</v>
      </c>
      <c r="E12" s="77">
        <v>104.7000297304004</v>
      </c>
      <c r="F12" s="80" t="s">
        <v>28</v>
      </c>
    </row>
    <row r="13" spans="1:6" ht="26.25">
      <c r="A13" s="62" t="s">
        <v>29</v>
      </c>
      <c r="B13" s="47" t="s">
        <v>30</v>
      </c>
      <c r="C13" s="76">
        <v>4188958.2441816293</v>
      </c>
      <c r="D13" s="76">
        <v>4100992.747280194</v>
      </c>
      <c r="E13" s="77">
        <v>101.52471234709641</v>
      </c>
      <c r="F13" s="80" t="s">
        <v>31</v>
      </c>
    </row>
    <row r="14" spans="1:6" ht="26.25">
      <c r="A14" s="62" t="s">
        <v>32</v>
      </c>
      <c r="B14" s="47" t="s">
        <v>33</v>
      </c>
      <c r="C14" s="76">
        <v>637308.4026574586</v>
      </c>
      <c r="D14" s="76">
        <v>607709.9131276251</v>
      </c>
      <c r="E14" s="77">
        <v>102.35303948833159</v>
      </c>
      <c r="F14" s="80" t="s">
        <v>34</v>
      </c>
    </row>
    <row r="15" spans="1:6" ht="26.25">
      <c r="A15" s="62" t="s">
        <v>35</v>
      </c>
      <c r="B15" s="47" t="s">
        <v>36</v>
      </c>
      <c r="C15" s="76">
        <v>3003918.5827097753</v>
      </c>
      <c r="D15" s="76">
        <v>2932522.8295882177</v>
      </c>
      <c r="E15" s="77">
        <v>102.05607981680585</v>
      </c>
      <c r="F15" s="80" t="s">
        <v>37</v>
      </c>
    </row>
    <row r="16" spans="1:6" ht="26.25">
      <c r="A16" s="62" t="s">
        <v>38</v>
      </c>
      <c r="B16" s="47" t="s">
        <v>39</v>
      </c>
      <c r="C16" s="76">
        <v>2922800.372308411</v>
      </c>
      <c r="D16" s="76">
        <v>2174702.657967568</v>
      </c>
      <c r="E16" s="77">
        <v>136.85173173944196</v>
      </c>
      <c r="F16" s="80" t="s">
        <v>40</v>
      </c>
    </row>
    <row r="17" spans="1:6" ht="26.25">
      <c r="A17" s="62" t="s">
        <v>41</v>
      </c>
      <c r="B17" s="47" t="s">
        <v>42</v>
      </c>
      <c r="C17" s="76">
        <v>2569951.432</v>
      </c>
      <c r="D17" s="76">
        <v>2481761.5986508206</v>
      </c>
      <c r="E17" s="77">
        <v>100.38063409816806</v>
      </c>
      <c r="F17" s="80" t="s">
        <v>43</v>
      </c>
    </row>
    <row r="18" spans="1:6" ht="26.25">
      <c r="A18" s="62" t="s">
        <v>44</v>
      </c>
      <c r="B18" s="47" t="s">
        <v>45</v>
      </c>
      <c r="C18" s="76">
        <v>1110702.2163214171</v>
      </c>
      <c r="D18" s="76">
        <v>1075219.957716764</v>
      </c>
      <c r="E18" s="77">
        <v>118.25993960279779</v>
      </c>
      <c r="F18" s="80" t="s">
        <v>46</v>
      </c>
    </row>
    <row r="19" spans="1:6" ht="52.5">
      <c r="A19" s="62" t="s">
        <v>47</v>
      </c>
      <c r="B19" s="47" t="s">
        <v>48</v>
      </c>
      <c r="C19" s="76">
        <v>793409.0768866261</v>
      </c>
      <c r="D19" s="76">
        <v>767817.3607423741</v>
      </c>
      <c r="E19" s="77">
        <v>104.43620282532144</v>
      </c>
      <c r="F19" s="80" t="s">
        <v>49</v>
      </c>
    </row>
    <row r="20" spans="1:6" ht="52.5">
      <c r="A20" s="62" t="s">
        <v>50</v>
      </c>
      <c r="B20" s="47" t="s">
        <v>51</v>
      </c>
      <c r="C20" s="76">
        <v>1807294</v>
      </c>
      <c r="D20" s="76">
        <v>1684772.918857217</v>
      </c>
      <c r="E20" s="77">
        <v>100.49999999999999</v>
      </c>
      <c r="F20" s="80" t="s">
        <v>52</v>
      </c>
    </row>
    <row r="21" spans="1:6" ht="26.25">
      <c r="A21" s="62" t="s">
        <v>53</v>
      </c>
      <c r="B21" s="47" t="s">
        <v>54</v>
      </c>
      <c r="C21" s="76">
        <v>2451668.3755047107</v>
      </c>
      <c r="D21" s="76">
        <v>2332422.725009431</v>
      </c>
      <c r="E21" s="77">
        <v>95.7</v>
      </c>
      <c r="F21" s="80" t="s">
        <v>55</v>
      </c>
    </row>
    <row r="22" spans="1:6" ht="26.25">
      <c r="A22" s="62" t="s">
        <v>56</v>
      </c>
      <c r="B22" s="47" t="s">
        <v>57</v>
      </c>
      <c r="C22" s="76">
        <v>1888049.299473838</v>
      </c>
      <c r="D22" s="76">
        <v>1803919.275</v>
      </c>
      <c r="E22" s="77">
        <v>99.9</v>
      </c>
      <c r="F22" s="80" t="s">
        <v>58</v>
      </c>
    </row>
    <row r="23" spans="1:6" ht="26.25">
      <c r="A23" s="62" t="s">
        <v>59</v>
      </c>
      <c r="B23" s="47" t="s">
        <v>60</v>
      </c>
      <c r="C23" s="76">
        <v>583027.4354466859</v>
      </c>
      <c r="D23" s="76">
        <v>561358.8879380445</v>
      </c>
      <c r="E23" s="77">
        <v>104.49777045256108</v>
      </c>
      <c r="F23" s="80" t="s">
        <v>61</v>
      </c>
    </row>
    <row r="24" spans="1:6" ht="26.25">
      <c r="A24" s="62" t="s">
        <v>62</v>
      </c>
      <c r="B24" s="47" t="s">
        <v>63</v>
      </c>
      <c r="C24" s="76">
        <v>711346.4919139276</v>
      </c>
      <c r="D24" s="76">
        <v>688481.8437890745</v>
      </c>
      <c r="E24" s="77">
        <v>103.00970483074758</v>
      </c>
      <c r="F24" s="80" t="s">
        <v>64</v>
      </c>
    </row>
    <row r="25" spans="1:6" ht="78.75">
      <c r="A25" s="62" t="s">
        <v>65</v>
      </c>
      <c r="B25" s="47" t="s">
        <v>66</v>
      </c>
      <c r="C25" s="76">
        <v>66133.902</v>
      </c>
      <c r="D25" s="76">
        <v>64021.202323330115</v>
      </c>
      <c r="E25" s="77">
        <v>103.50050452896535</v>
      </c>
      <c r="F25" s="80" t="s">
        <v>67</v>
      </c>
    </row>
    <row r="26" spans="1:6" s="75" customFormat="1" ht="26.25" thickBot="1">
      <c r="A26" s="108"/>
      <c r="B26" s="113" t="s">
        <v>102</v>
      </c>
      <c r="C26" s="110">
        <f>SUM(C6:C25)</f>
        <v>47358060.490152255</v>
      </c>
      <c r="D26" s="110">
        <f>SUM(D6:D25)</f>
        <v>44954684.254570656</v>
      </c>
      <c r="E26" s="111">
        <v>105.57664137324142</v>
      </c>
      <c r="F26" s="114" t="s">
        <v>103</v>
      </c>
    </row>
  </sheetData>
  <sheetProtection/>
  <mergeCells count="4">
    <mergeCell ref="A1:F1"/>
    <mergeCell ref="A2:F2"/>
    <mergeCell ref="A3:F3"/>
    <mergeCell ref="A5:B5"/>
  </mergeCells>
  <printOptions horizontalCentered="1" verticalCentered="1"/>
  <pageMargins left="0.4330708661417323" right="0.4330708661417323" top="0.1968503937007874" bottom="0.5118110236220472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46" zoomScaleNormal="46" zoomScalePageLayoutView="0" workbookViewId="0" topLeftCell="A1">
      <selection activeCell="A1" sqref="A1:F1"/>
    </sheetView>
  </sheetViews>
  <sheetFormatPr defaultColWidth="9.140625" defaultRowHeight="12.75"/>
  <cols>
    <col min="1" max="1" width="7.8515625" style="5" customWidth="1"/>
    <col min="2" max="2" width="120.7109375" style="5" customWidth="1"/>
    <col min="3" max="4" width="26.8515625" style="5" customWidth="1"/>
    <col min="5" max="5" width="28.00390625" style="5" customWidth="1"/>
    <col min="6" max="6" width="120.7109375" style="5" customWidth="1"/>
    <col min="7" max="16384" width="9.140625" style="5" customWidth="1"/>
  </cols>
  <sheetData>
    <row r="1" spans="1:6" s="74" customFormat="1" ht="26.25">
      <c r="A1" s="128" t="s">
        <v>104</v>
      </c>
      <c r="B1" s="128"/>
      <c r="C1" s="128"/>
      <c r="D1" s="128"/>
      <c r="E1" s="128"/>
      <c r="F1" s="128"/>
    </row>
    <row r="2" spans="1:6" s="74" customFormat="1" ht="26.25">
      <c r="A2" s="128" t="s">
        <v>105</v>
      </c>
      <c r="B2" s="128"/>
      <c r="C2" s="128"/>
      <c r="D2" s="128"/>
      <c r="E2" s="128"/>
      <c r="F2" s="128"/>
    </row>
    <row r="3" spans="1:6" s="74" customFormat="1" ht="26.25">
      <c r="A3" s="128" t="s">
        <v>2</v>
      </c>
      <c r="B3" s="128"/>
      <c r="C3" s="128"/>
      <c r="D3" s="128"/>
      <c r="E3" s="128"/>
      <c r="F3" s="128"/>
    </row>
    <row r="4" spans="1:6" ht="23.25" thickBot="1">
      <c r="A4" s="6"/>
      <c r="B4" s="10"/>
      <c r="C4" s="7"/>
      <c r="D4" s="7"/>
      <c r="E4" s="7"/>
      <c r="F4" s="6"/>
    </row>
    <row r="5" spans="1:6" ht="156.75" customHeight="1">
      <c r="A5" s="129"/>
      <c r="B5" s="130"/>
      <c r="C5" s="81" t="s">
        <v>158</v>
      </c>
      <c r="D5" s="81" t="s">
        <v>159</v>
      </c>
      <c r="E5" s="81" t="s">
        <v>160</v>
      </c>
      <c r="F5" s="82"/>
    </row>
    <row r="6" spans="1:6" ht="26.25">
      <c r="A6" s="62" t="s">
        <v>8</v>
      </c>
      <c r="B6" s="47" t="s">
        <v>9</v>
      </c>
      <c r="C6" s="76">
        <v>920488.4795319999</v>
      </c>
      <c r="D6" s="76">
        <v>956234.3816666666</v>
      </c>
      <c r="E6" s="77">
        <v>105.5671220984897</v>
      </c>
      <c r="F6" s="80" t="s">
        <v>10</v>
      </c>
    </row>
    <row r="7" spans="1:6" ht="26.25">
      <c r="A7" s="62" t="s">
        <v>11</v>
      </c>
      <c r="B7" s="47" t="s">
        <v>12</v>
      </c>
      <c r="C7" s="76">
        <v>79822.7027342144</v>
      </c>
      <c r="D7" s="76">
        <v>79039.9917632739</v>
      </c>
      <c r="E7" s="77">
        <v>110.0481406447899</v>
      </c>
      <c r="F7" s="80" t="s">
        <v>13</v>
      </c>
    </row>
    <row r="8" spans="1:6" ht="26.25">
      <c r="A8" s="62" t="s">
        <v>14</v>
      </c>
      <c r="B8" s="47" t="s">
        <v>15</v>
      </c>
      <c r="C8" s="76">
        <v>8439560.05049982</v>
      </c>
      <c r="D8" s="76">
        <v>8114220.226560017</v>
      </c>
      <c r="E8" s="77">
        <v>108.44440896322725</v>
      </c>
      <c r="F8" s="80" t="s">
        <v>16</v>
      </c>
    </row>
    <row r="9" spans="1:6" ht="52.5">
      <c r="A9" s="62" t="s">
        <v>17</v>
      </c>
      <c r="B9" s="47" t="s">
        <v>18</v>
      </c>
      <c r="C9" s="76">
        <v>1610564.6350399998</v>
      </c>
      <c r="D9" s="76">
        <v>1603212.9592847743</v>
      </c>
      <c r="E9" s="77">
        <v>107.13014520021397</v>
      </c>
      <c r="F9" s="80" t="s">
        <v>19</v>
      </c>
    </row>
    <row r="10" spans="1:6" ht="52.5">
      <c r="A10" s="62" t="s">
        <v>20</v>
      </c>
      <c r="B10" s="47" t="s">
        <v>21</v>
      </c>
      <c r="C10" s="76">
        <v>355450.9604418605</v>
      </c>
      <c r="D10" s="76">
        <v>347506.5342787616</v>
      </c>
      <c r="E10" s="77">
        <v>98.24823691015735</v>
      </c>
      <c r="F10" s="80" t="s">
        <v>22</v>
      </c>
    </row>
    <row r="11" spans="1:6" ht="26.25">
      <c r="A11" s="62" t="s">
        <v>23</v>
      </c>
      <c r="B11" s="47" t="s">
        <v>24</v>
      </c>
      <c r="C11" s="76">
        <v>2588860.3982129414</v>
      </c>
      <c r="D11" s="76">
        <v>2407235.9957885467</v>
      </c>
      <c r="E11" s="77">
        <v>106.00702274436044</v>
      </c>
      <c r="F11" s="80" t="s">
        <v>25</v>
      </c>
    </row>
    <row r="12" spans="1:6" ht="52.5">
      <c r="A12" s="62" t="s">
        <v>26</v>
      </c>
      <c r="B12" s="47" t="s">
        <v>27</v>
      </c>
      <c r="C12" s="76">
        <v>2161760.3737208704</v>
      </c>
      <c r="D12" s="76">
        <v>2049276.4005291718</v>
      </c>
      <c r="E12" s="77">
        <v>104.41170335994249</v>
      </c>
      <c r="F12" s="80" t="s">
        <v>28</v>
      </c>
    </row>
    <row r="13" spans="1:6" ht="26.25">
      <c r="A13" s="62" t="s">
        <v>29</v>
      </c>
      <c r="B13" s="47" t="s">
        <v>30</v>
      </c>
      <c r="C13" s="76">
        <v>2829847.0201772293</v>
      </c>
      <c r="D13" s="76">
        <v>2771354.4664083994</v>
      </c>
      <c r="E13" s="77">
        <v>101.19750514791401</v>
      </c>
      <c r="F13" s="80" t="s">
        <v>31</v>
      </c>
    </row>
    <row r="14" spans="1:6" ht="26.25">
      <c r="A14" s="62" t="s">
        <v>32</v>
      </c>
      <c r="B14" s="47" t="s">
        <v>33</v>
      </c>
      <c r="C14" s="76">
        <v>356470.54655058566</v>
      </c>
      <c r="D14" s="76">
        <v>340140.0579708396</v>
      </c>
      <c r="E14" s="77">
        <v>102.25347758289331</v>
      </c>
      <c r="F14" s="80" t="s">
        <v>34</v>
      </c>
    </row>
    <row r="15" spans="1:6" ht="26.25">
      <c r="A15" s="62" t="s">
        <v>35</v>
      </c>
      <c r="B15" s="47" t="s">
        <v>36</v>
      </c>
      <c r="C15" s="76">
        <v>1198350.4880639378</v>
      </c>
      <c r="D15" s="76">
        <v>1169383.1459280984</v>
      </c>
      <c r="E15" s="77">
        <v>102.70426525630538</v>
      </c>
      <c r="F15" s="80" t="s">
        <v>37</v>
      </c>
    </row>
    <row r="16" spans="1:6" ht="26.25">
      <c r="A16" s="62" t="s">
        <v>38</v>
      </c>
      <c r="B16" s="47" t="s">
        <v>39</v>
      </c>
      <c r="C16" s="76">
        <v>618504.0666934112</v>
      </c>
      <c r="D16" s="76">
        <v>458377.203392579</v>
      </c>
      <c r="E16" s="77">
        <v>136.82201928151073</v>
      </c>
      <c r="F16" s="80" t="s">
        <v>40</v>
      </c>
    </row>
    <row r="17" spans="1:6" ht="26.25">
      <c r="A17" s="62" t="s">
        <v>41</v>
      </c>
      <c r="B17" s="47" t="s">
        <v>42</v>
      </c>
      <c r="C17" s="76">
        <v>1020367.6990670614</v>
      </c>
      <c r="D17" s="76">
        <v>991310.143263829</v>
      </c>
      <c r="E17" s="77">
        <v>99.79955874993745</v>
      </c>
      <c r="F17" s="80" t="s">
        <v>43</v>
      </c>
    </row>
    <row r="18" spans="1:6" ht="26.25">
      <c r="A18" s="62" t="s">
        <v>44</v>
      </c>
      <c r="B18" s="47" t="s">
        <v>45</v>
      </c>
      <c r="C18" s="76">
        <v>565738.5992993886</v>
      </c>
      <c r="D18" s="76">
        <v>548593.3997645966</v>
      </c>
      <c r="E18" s="77">
        <v>119.77235159895547</v>
      </c>
      <c r="F18" s="80" t="s">
        <v>46</v>
      </c>
    </row>
    <row r="19" spans="1:6" ht="52.5">
      <c r="A19" s="62" t="s">
        <v>47</v>
      </c>
      <c r="B19" s="47" t="s">
        <v>48</v>
      </c>
      <c r="C19" s="76">
        <v>520803.4733884442</v>
      </c>
      <c r="D19" s="76">
        <v>504581.1497807079</v>
      </c>
      <c r="E19" s="77">
        <v>103.46055654501649</v>
      </c>
      <c r="F19" s="80" t="s">
        <v>49</v>
      </c>
    </row>
    <row r="20" spans="1:6" ht="52.5">
      <c r="A20" s="62" t="s">
        <v>50</v>
      </c>
      <c r="B20" s="47" t="s">
        <v>51</v>
      </c>
      <c r="C20" s="76">
        <v>560261.14</v>
      </c>
      <c r="D20" s="76">
        <v>522279.6048457373</v>
      </c>
      <c r="E20" s="77">
        <v>100.21724463833104</v>
      </c>
      <c r="F20" s="80" t="s">
        <v>52</v>
      </c>
    </row>
    <row r="21" spans="1:6" ht="26.25">
      <c r="A21" s="62" t="s">
        <v>53</v>
      </c>
      <c r="B21" s="47" t="s">
        <v>54</v>
      </c>
      <c r="C21" s="76">
        <v>739880.6035047106</v>
      </c>
      <c r="D21" s="76">
        <v>709056.508402867</v>
      </c>
      <c r="E21" s="77">
        <v>95.26578969381258</v>
      </c>
      <c r="F21" s="80" t="s">
        <v>55</v>
      </c>
    </row>
    <row r="22" spans="1:6" ht="26.25">
      <c r="A22" s="62" t="s">
        <v>56</v>
      </c>
      <c r="B22" s="47" t="s">
        <v>57</v>
      </c>
      <c r="C22" s="76">
        <v>725061.646473838</v>
      </c>
      <c r="D22" s="76">
        <v>704279.792223</v>
      </c>
      <c r="E22" s="77">
        <v>98.45190524981314</v>
      </c>
      <c r="F22" s="80" t="s">
        <v>58</v>
      </c>
    </row>
    <row r="23" spans="1:6" ht="26.25">
      <c r="A23" s="62" t="s">
        <v>59</v>
      </c>
      <c r="B23" s="47" t="s">
        <v>60</v>
      </c>
      <c r="C23" s="76">
        <v>306857.49446568586</v>
      </c>
      <c r="D23" s="76">
        <v>295898.11131554696</v>
      </c>
      <c r="E23" s="77">
        <v>104.42269765990237</v>
      </c>
      <c r="F23" s="80" t="s">
        <v>61</v>
      </c>
    </row>
    <row r="24" spans="1:6" ht="26.25">
      <c r="A24" s="62" t="s">
        <v>62</v>
      </c>
      <c r="B24" s="47" t="s">
        <v>63</v>
      </c>
      <c r="C24" s="76">
        <v>371164.5178278012</v>
      </c>
      <c r="D24" s="76">
        <v>359393.83978404175</v>
      </c>
      <c r="E24" s="77">
        <v>102.93365099810892</v>
      </c>
      <c r="F24" s="80" t="s">
        <v>64</v>
      </c>
    </row>
    <row r="25" spans="1:6" ht="78.75">
      <c r="A25" s="62" t="s">
        <v>65</v>
      </c>
      <c r="B25" s="47" t="s">
        <v>66</v>
      </c>
      <c r="C25" s="76"/>
      <c r="D25" s="76"/>
      <c r="E25" s="77"/>
      <c r="F25" s="80" t="s">
        <v>67</v>
      </c>
    </row>
    <row r="26" spans="1:6" s="75" customFormat="1" ht="51">
      <c r="A26" s="83"/>
      <c r="B26" s="73" t="s">
        <v>68</v>
      </c>
      <c r="C26" s="78">
        <v>914508</v>
      </c>
      <c r="D26" s="78">
        <v>680437.5</v>
      </c>
      <c r="E26" s="34" t="s">
        <v>89</v>
      </c>
      <c r="F26" s="86" t="s">
        <v>69</v>
      </c>
    </row>
    <row r="27" spans="1:6" s="75" customFormat="1" ht="26.25" thickBot="1">
      <c r="A27" s="108"/>
      <c r="B27" s="113" t="s">
        <v>106</v>
      </c>
      <c r="C27" s="110">
        <f>SUM(C6:C26)</f>
        <v>26884322.8956938</v>
      </c>
      <c r="D27" s="110">
        <f>SUM(D6:D26)</f>
        <v>25611811.41295146</v>
      </c>
      <c r="E27" s="111">
        <v>105.87800970575762</v>
      </c>
      <c r="F27" s="112" t="s">
        <v>107</v>
      </c>
    </row>
  </sheetData>
  <sheetProtection/>
  <mergeCells count="4">
    <mergeCell ref="A1:F1"/>
    <mergeCell ref="A2:F2"/>
    <mergeCell ref="A3:F3"/>
    <mergeCell ref="A5:B5"/>
  </mergeCells>
  <printOptions horizontalCentered="1" verticalCentered="1"/>
  <pageMargins left="0.4330708661417323" right="0.4330708661417323" top="0.1968503937007874" bottom="0.5118110236220472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53" zoomScaleNormal="53" zoomScalePageLayoutView="0" workbookViewId="0" topLeftCell="A1">
      <selection activeCell="B2" sqref="B2"/>
    </sheetView>
  </sheetViews>
  <sheetFormatPr defaultColWidth="84.8515625" defaultRowHeight="12.75"/>
  <cols>
    <col min="1" max="1" width="120.7109375" style="11" customWidth="1"/>
    <col min="2" max="3" width="26.28125" style="11" customWidth="1"/>
    <col min="4" max="4" width="22.7109375" style="11" customWidth="1"/>
    <col min="5" max="5" width="120.7109375" style="103" customWidth="1"/>
    <col min="6" max="255" width="11.421875" style="11" customWidth="1"/>
    <col min="256" max="16384" width="84.8515625" style="11" customWidth="1"/>
  </cols>
  <sheetData>
    <row r="1" ht="25.5">
      <c r="E1" s="94"/>
    </row>
    <row r="2" spans="1:5" s="12" customFormat="1" ht="25.5">
      <c r="A2" s="13" t="s">
        <v>108</v>
      </c>
      <c r="B2" s="14"/>
      <c r="C2" s="14"/>
      <c r="D2" s="14"/>
      <c r="E2" s="14"/>
    </row>
    <row r="3" spans="1:5" s="15" customFormat="1" ht="25.5">
      <c r="A3" s="16" t="s">
        <v>109</v>
      </c>
      <c r="B3" s="17"/>
      <c r="C3" s="17"/>
      <c r="D3" s="17"/>
      <c r="E3" s="14"/>
    </row>
    <row r="4" spans="1:5" s="15" customFormat="1" ht="25.5">
      <c r="A4" s="16" t="s">
        <v>2</v>
      </c>
      <c r="B4" s="17"/>
      <c r="C4" s="17"/>
      <c r="D4" s="17"/>
      <c r="E4" s="14"/>
    </row>
    <row r="5" spans="1:5" ht="26.25" thickBot="1">
      <c r="A5" s="28"/>
      <c r="B5" s="18"/>
      <c r="C5" s="18"/>
      <c r="D5" s="19"/>
      <c r="E5" s="29"/>
    </row>
    <row r="6" spans="1:5" ht="189.75" customHeight="1">
      <c r="A6" s="27"/>
      <c r="B6" s="81" t="s">
        <v>158</v>
      </c>
      <c r="C6" s="81" t="s">
        <v>159</v>
      </c>
      <c r="D6" s="81" t="s">
        <v>160</v>
      </c>
      <c r="E6" s="95"/>
    </row>
    <row r="7" spans="1:6" s="20" customFormat="1" ht="25.5">
      <c r="A7" s="87" t="s">
        <v>110</v>
      </c>
      <c r="B7" s="107">
        <f>B8+B14+B15</f>
        <v>27244827.06099038</v>
      </c>
      <c r="C7" s="107">
        <f>C8+C14+C15</f>
        <v>25943554.18849437</v>
      </c>
      <c r="D7" s="104">
        <v>100.29194966423238</v>
      </c>
      <c r="E7" s="96" t="s">
        <v>111</v>
      </c>
      <c r="F7" s="21"/>
    </row>
    <row r="8" spans="1:6" ht="26.25">
      <c r="A8" s="88" t="s">
        <v>78</v>
      </c>
      <c r="B8" s="106">
        <f>B9+B10+B11+B12-B13</f>
        <v>21510578.523258686</v>
      </c>
      <c r="C8" s="106">
        <f>C9+C10+C11+C12-C13</f>
        <v>20459232.90407843</v>
      </c>
      <c r="D8" s="105">
        <v>100.66904423373356</v>
      </c>
      <c r="E8" s="97" t="s">
        <v>79</v>
      </c>
      <c r="F8" s="21"/>
    </row>
    <row r="9" spans="1:6" ht="26.25">
      <c r="A9" s="89" t="s">
        <v>112</v>
      </c>
      <c r="B9" s="106">
        <v>11978224.5428</v>
      </c>
      <c r="C9" s="106">
        <v>11316232.405348489</v>
      </c>
      <c r="D9" s="105">
        <v>100.34426352249145</v>
      </c>
      <c r="E9" s="98" t="s">
        <v>113</v>
      </c>
      <c r="F9" s="21"/>
    </row>
    <row r="10" spans="1:6" ht="26.25">
      <c r="A10" s="89" t="s">
        <v>114</v>
      </c>
      <c r="B10" s="106">
        <v>6619173.821308378</v>
      </c>
      <c r="C10" s="106">
        <v>6404681.0528484825</v>
      </c>
      <c r="D10" s="105">
        <v>101.37339736278011</v>
      </c>
      <c r="E10" s="98" t="s">
        <v>115</v>
      </c>
      <c r="F10" s="21"/>
    </row>
    <row r="11" spans="1:6" ht="26.25">
      <c r="A11" s="89" t="s">
        <v>116</v>
      </c>
      <c r="B11" s="106">
        <v>2473349.416339248</v>
      </c>
      <c r="C11" s="106">
        <v>2325269.0743274363</v>
      </c>
      <c r="D11" s="105">
        <v>101.82545273468084</v>
      </c>
      <c r="E11" s="98" t="s">
        <v>117</v>
      </c>
      <c r="F11" s="21"/>
    </row>
    <row r="12" spans="1:6" ht="26.25">
      <c r="A12" s="89" t="s">
        <v>118</v>
      </c>
      <c r="B12" s="106">
        <v>988898.1373202765</v>
      </c>
      <c r="C12" s="106">
        <v>899234.3603745749</v>
      </c>
      <c r="D12" s="105">
        <v>99.36454364520971</v>
      </c>
      <c r="E12" s="98" t="s">
        <v>119</v>
      </c>
      <c r="F12" s="21"/>
    </row>
    <row r="13" spans="1:6" ht="52.5">
      <c r="A13" s="89" t="s">
        <v>120</v>
      </c>
      <c r="B13" s="106">
        <v>549067.3945092165</v>
      </c>
      <c r="C13" s="106">
        <v>486183.98882054916</v>
      </c>
      <c r="D13" s="105">
        <v>105.548391432302</v>
      </c>
      <c r="E13" s="98" t="s">
        <v>121</v>
      </c>
      <c r="F13" s="21"/>
    </row>
    <row r="14" spans="1:6" ht="26.25">
      <c r="A14" s="90" t="s">
        <v>122</v>
      </c>
      <c r="B14" s="106">
        <v>5349852.265000001</v>
      </c>
      <c r="C14" s="106">
        <v>5112348.889668798</v>
      </c>
      <c r="D14" s="105">
        <v>98.62155604487829</v>
      </c>
      <c r="E14" s="97" t="s">
        <v>123</v>
      </c>
      <c r="F14" s="21"/>
    </row>
    <row r="15" spans="1:6" ht="52.5">
      <c r="A15" s="90" t="s">
        <v>124</v>
      </c>
      <c r="B15" s="106">
        <v>384396.2727316929</v>
      </c>
      <c r="C15" s="106">
        <v>371972.3947471385</v>
      </c>
      <c r="D15" s="105">
        <v>103.049</v>
      </c>
      <c r="E15" s="97" t="s">
        <v>125</v>
      </c>
      <c r="F15" s="21"/>
    </row>
    <row r="16" spans="1:6" s="20" customFormat="1" ht="25.5">
      <c r="A16" s="91" t="s">
        <v>82</v>
      </c>
      <c r="B16" s="107">
        <f>B17+B21</f>
        <v>5898624.851996761</v>
      </c>
      <c r="C16" s="107">
        <f>C17+C21</f>
        <v>5354799.905216656</v>
      </c>
      <c r="D16" s="104" t="s">
        <v>89</v>
      </c>
      <c r="E16" s="99" t="s">
        <v>126</v>
      </c>
      <c r="F16" s="21"/>
    </row>
    <row r="17" spans="1:6" ht="26.25">
      <c r="A17" s="88" t="s">
        <v>84</v>
      </c>
      <c r="B17" s="106">
        <f>B18+B19+B20</f>
        <v>5972512.263787683</v>
      </c>
      <c r="C17" s="106">
        <f>C18+C19+C20</f>
        <v>5509284.246034064</v>
      </c>
      <c r="D17" s="105">
        <v>107.79866848286419</v>
      </c>
      <c r="E17" s="97" t="s">
        <v>85</v>
      </c>
      <c r="F17" s="21"/>
    </row>
    <row r="18" spans="1:6" ht="26.25">
      <c r="A18" s="92" t="s">
        <v>127</v>
      </c>
      <c r="B18" s="106">
        <v>3505059.020630153</v>
      </c>
      <c r="C18" s="106">
        <v>3252955.0377352233</v>
      </c>
      <c r="D18" s="105">
        <v>106.04999</v>
      </c>
      <c r="E18" s="100" t="s">
        <v>25</v>
      </c>
      <c r="F18" s="21"/>
    </row>
    <row r="19" spans="1:6" ht="26.25">
      <c r="A19" s="92" t="s">
        <v>128</v>
      </c>
      <c r="B19" s="106">
        <v>2056909.2014726726</v>
      </c>
      <c r="C19" s="106">
        <v>1877598.5425379016</v>
      </c>
      <c r="D19" s="105">
        <v>112.14999000000002</v>
      </c>
      <c r="E19" s="100" t="s">
        <v>129</v>
      </c>
      <c r="F19" s="21"/>
    </row>
    <row r="20" spans="1:6" ht="26.25">
      <c r="A20" s="89" t="s">
        <v>130</v>
      </c>
      <c r="B20" s="106">
        <v>410544.04168485804</v>
      </c>
      <c r="C20" s="106">
        <v>378730.6657609391</v>
      </c>
      <c r="D20" s="105">
        <v>102.59469532701253</v>
      </c>
      <c r="E20" s="100" t="s">
        <v>131</v>
      </c>
      <c r="F20" s="21"/>
    </row>
    <row r="21" spans="1:6" ht="26.25">
      <c r="A21" s="88" t="s">
        <v>86</v>
      </c>
      <c r="B21" s="106">
        <v>-73887.41179092228</v>
      </c>
      <c r="C21" s="106">
        <v>-154484.34081740852</v>
      </c>
      <c r="D21" s="105" t="s">
        <v>89</v>
      </c>
      <c r="E21" s="97" t="s">
        <v>87</v>
      </c>
      <c r="F21" s="21"/>
    </row>
    <row r="22" spans="1:6" s="20" customFormat="1" ht="25.5">
      <c r="A22" s="93" t="s">
        <v>88</v>
      </c>
      <c r="B22" s="107">
        <f>B23-B26</f>
        <v>-8720275.455349362</v>
      </c>
      <c r="C22" s="107">
        <f>C23-C26</f>
        <v>-8064046.394854186</v>
      </c>
      <c r="D22" s="104" t="s">
        <v>89</v>
      </c>
      <c r="E22" s="101" t="s">
        <v>90</v>
      </c>
      <c r="F22" s="21"/>
    </row>
    <row r="23" spans="1:6" ht="26.25">
      <c r="A23" s="88" t="s">
        <v>91</v>
      </c>
      <c r="B23" s="106">
        <f>B24+B25</f>
        <v>12215433.892587705</v>
      </c>
      <c r="C23" s="106">
        <f>C24+C25</f>
        <v>11274787.641692383</v>
      </c>
      <c r="D23" s="105">
        <v>106.28392049012727</v>
      </c>
      <c r="E23" s="102" t="s">
        <v>92</v>
      </c>
      <c r="F23" s="21"/>
    </row>
    <row r="24" spans="1:6" ht="26.25">
      <c r="A24" s="92" t="s">
        <v>132</v>
      </c>
      <c r="B24" s="106">
        <v>8955458.899252452</v>
      </c>
      <c r="C24" s="106">
        <v>8227211.300971534</v>
      </c>
      <c r="D24" s="105">
        <v>106.60770354860003</v>
      </c>
      <c r="E24" s="100" t="s">
        <v>133</v>
      </c>
      <c r="F24" s="21"/>
    </row>
    <row r="25" spans="1:6" ht="26.25">
      <c r="A25" s="92" t="s">
        <v>134</v>
      </c>
      <c r="B25" s="106">
        <v>3259974.993335253</v>
      </c>
      <c r="C25" s="106">
        <v>3047576.340720849</v>
      </c>
      <c r="D25" s="105">
        <v>105.41957997118745</v>
      </c>
      <c r="E25" s="100" t="s">
        <v>135</v>
      </c>
      <c r="F25" s="21"/>
    </row>
    <row r="26" spans="1:6" s="22" customFormat="1" ht="26.25">
      <c r="A26" s="88" t="s">
        <v>93</v>
      </c>
      <c r="B26" s="106">
        <f>B27+B28</f>
        <v>20935709.347937066</v>
      </c>
      <c r="C26" s="106">
        <f>C27+C28</f>
        <v>19338834.03654657</v>
      </c>
      <c r="D26" s="105">
        <v>101.05900134997316</v>
      </c>
      <c r="E26" s="102" t="s">
        <v>94</v>
      </c>
      <c r="F26" s="21"/>
    </row>
    <row r="27" spans="1:6" s="23" customFormat="1" ht="26.25">
      <c r="A27" s="92" t="s">
        <v>132</v>
      </c>
      <c r="B27" s="106">
        <v>17562892.532880615</v>
      </c>
      <c r="C27" s="106">
        <v>16247181.456117349</v>
      </c>
      <c r="D27" s="105">
        <v>99.97142920168199</v>
      </c>
      <c r="E27" s="100" t="s">
        <v>133</v>
      </c>
      <c r="F27" s="21"/>
    </row>
    <row r="28" spans="1:6" s="22" customFormat="1" ht="26.25">
      <c r="A28" s="92" t="s">
        <v>134</v>
      </c>
      <c r="B28" s="106">
        <v>3372816.815056451</v>
      </c>
      <c r="C28" s="106">
        <v>3091652.5804292215</v>
      </c>
      <c r="D28" s="105">
        <v>107.18689489999906</v>
      </c>
      <c r="E28" s="100" t="s">
        <v>135</v>
      </c>
      <c r="F28" s="21"/>
    </row>
    <row r="29" spans="1:6" s="15" customFormat="1" ht="26.25" thickBot="1">
      <c r="A29" s="115" t="s">
        <v>73</v>
      </c>
      <c r="B29" s="116">
        <f>B7+B16+B22</f>
        <v>24423176.45763778</v>
      </c>
      <c r="C29" s="116">
        <f>C7+C16+C22</f>
        <v>23234307.698856838</v>
      </c>
      <c r="D29" s="117">
        <v>104.8179319851013</v>
      </c>
      <c r="E29" s="112" t="s">
        <v>74</v>
      </c>
      <c r="F29" s="21"/>
    </row>
    <row r="30" spans="2:4" ht="26.25">
      <c r="B30" s="24"/>
      <c r="C30" s="24"/>
      <c r="D30" s="25"/>
    </row>
    <row r="31" spans="2:4" ht="26.25">
      <c r="B31" s="24"/>
      <c r="C31" s="24"/>
      <c r="D31" s="26"/>
    </row>
    <row r="32" spans="2:4" ht="26.25">
      <c r="B32" s="24"/>
      <c r="C32" s="24"/>
      <c r="D32" s="25"/>
    </row>
    <row r="33" ht="26.25">
      <c r="D33" s="25"/>
    </row>
    <row r="34" ht="26.25">
      <c r="D34" s="25"/>
    </row>
  </sheetData>
  <sheetProtection/>
  <printOptions horizontalCentered="1" verticalCentered="1"/>
  <pageMargins left="0.3937007874015748" right="0.3937007874015748" top="0.57" bottom="1.11" header="0" footer="0"/>
  <pageSetup blackAndWhite="1"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Utilizator</cp:lastModifiedBy>
  <cp:lastPrinted>2015-06-12T13:36:32Z</cp:lastPrinted>
  <dcterms:created xsi:type="dcterms:W3CDTF">2015-06-11T13:08:02Z</dcterms:created>
  <dcterms:modified xsi:type="dcterms:W3CDTF">2015-06-15T06:57:51Z</dcterms:modified>
  <cp:category/>
  <cp:version/>
  <cp:contentType/>
  <cp:contentStatus/>
</cp:coreProperties>
</file>